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1\CUENTA PUBLICA 2021\CTA_PUB_2021\"/>
    </mc:Choice>
  </mc:AlternateContent>
  <xr:revisionPtr revIDLastSave="0" documentId="13_ncr:1_{B7AF2FA8-4C4F-4BEA-B486-3DE35B4A0BF3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EAA!$A$1:$G$33</definedName>
  </definedNames>
  <calcPr calcId="191029"/>
</workbook>
</file>

<file path=xl/calcChain.xml><?xml version="1.0" encoding="utf-8"?>
<calcChain xmlns="http://schemas.openxmlformats.org/spreadsheetml/2006/main">
  <c r="C3" i="1" l="1"/>
  <c r="D3" i="1"/>
  <c r="E3" i="1"/>
  <c r="F3" i="1"/>
  <c r="B3" i="1"/>
  <c r="E18" i="1"/>
  <c r="F18" i="1" s="1"/>
  <c r="E16" i="1"/>
  <c r="F16" i="1" s="1"/>
  <c r="E12" i="1"/>
  <c r="D12" i="1"/>
  <c r="C12" i="1"/>
  <c r="B12" i="1"/>
  <c r="F7" i="1"/>
  <c r="E7" i="1"/>
  <c r="E6" i="1"/>
  <c r="F6" i="1" s="1"/>
  <c r="E5" i="1"/>
  <c r="E4" i="1"/>
  <c r="D4" i="1"/>
  <c r="C4" i="1"/>
  <c r="B4" i="1"/>
  <c r="F12" i="1" l="1"/>
  <c r="F5" i="1"/>
  <c r="F4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<sst xmlns="http://schemas.openxmlformats.org/spreadsheetml/2006/main" count="27" uniqueCount="27">
  <si>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</si>
  <si>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</si>
  <si>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</si>
  <si>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</si>
  <si>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</si>
  <si>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</si>
  <si>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</si>
  <si>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</si>
  <si>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</si>
  <si>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</si>
  <si>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</si>
  <si>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</si>
  <si>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</si>
  <si>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</si>
  <si>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</si>
  <si>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</si>
  <si>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</si>
  <si>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</si>
  <si>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</si>
  <si>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</si>
  <si>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</si>
  <si>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</si>
  <si>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</si>
  <si>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</si>
  <si>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</si>
  <si>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</si>
  <si>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Municipal de Planeación de San Miguel de Allende, Gto.
Estado Analítico del Activo
Del 01 de enero 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</si>
</sst>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1457325</xdr:colOff>
      <xdr:row>21</xdr:row>
      <xdr:rowOff>9525</xdr:rowOff>
    </xdr:from>
    <xdr:to>
      <xdr:col>4</xdr:col>
      <xdr:colOff>1100852</xdr:colOff>
      <xdr:row>34</xdr:row>
      <xdr:rowOff>37059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59FABD1-0565-41A8-8FAC-97CF672610DF}"/>
            </a:ext>
          </a:extLst>
        </xdr:cNvPr>
        <xdr:cNvGrpSpPr/>
      </xdr:nvGrpSpPr>
      <xdr:grpSpPr>
        <a:xfrm>
          <a:off x="1457325" y="3544358"/>
          <a:ext cx="6998944" cy="1964284"/>
          <a:chOff x="-34904" y="8080973"/>
          <a:chExt cx="6978270" cy="1096817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82254B97-DBCC-41D8-8EF8-02B40FF4D044}"/>
              </a:ext>
            </a:extLst>
          </xdr:cNvPr>
          <xdr:cNvSpPr txBox="1"/>
        </xdr:nvSpPr>
        <xdr:spPr>
          <a:xfrm>
            <a:off x="-34904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59EAFA67-47C2-42AD-8A37-9E9D21F2A753}"/>
              </a:ext>
            </a:extLst>
          </xdr:cNvPr>
          <xdr:cNvSpPr txBox="1"/>
        </xdr:nvSpPr>
        <xdr:spPr>
          <a:xfrm>
            <a:off x="3790084" y="8080973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view="pageBreakPreview" topLeftCell="A2" zoomScale="90" zoomScaleNormal="100" zoomScaleSheetLayoutView="90" workbookViewId="0">
      <pane ySplit="1" topLeftCell="A3" activePane="bottomLeft" state="frozen"/>
      <selection activeCell="A2" sqref="A2"/>
      <selection pane="bottomLeft" activeCell="F20" sqref="F20"/>
    </sheetView>
  </sheetViews>
  <sheetFormatPr baseColWidth="10" defaultRowHeight="11.25" x14ac:dyDescent="0.2"/>
  <cols>
    <col min="1" max="1" width="65.83203125" style="1" customWidth="1"/>
    <col min="2" max="6" width="20.83203125" style="1" customWidth="1"/>
    <col min="7" max="7" width="2.5" style="1" customWidth="1"/>
    <col min="8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5" t="s">
        <v>0</v>
      </c>
      <c r="B3" s="6">
        <f>SUM(B4+B12)</f>
        <v>2789806.31</v>
      </c>
      <c r="C3" s="6">
        <f t="shared" ref="C3:F3" si="0">SUM(C4+C12)</f>
        <v>10729894.58</v>
      </c>
      <c r="D3" s="6">
        <f t="shared" si="0"/>
        <v>10591056.500000002</v>
      </c>
      <c r="E3" s="6">
        <f t="shared" si="0"/>
        <v>2928644.3900000006</v>
      </c>
      <c r="F3" s="6">
        <f t="shared" si="0"/>
        <v>138838.08000000048</v>
      </c>
    </row>
    <row r="4" spans="1:6" x14ac:dyDescent="0.2">
      <c r="A4" s="7" t="s">
        <v>4</v>
      </c>
      <c r="B4" s="6">
        <f>SUM(B5:B11)</f>
        <v>1981646.5</v>
      </c>
      <c r="C4" s="6">
        <f>SUM(C5:C11)</f>
        <v>10627459.58</v>
      </c>
      <c r="D4" s="6">
        <f>SUM(D5:D11)</f>
        <v>10403930.690000001</v>
      </c>
      <c r="E4" s="6">
        <f>SUM(E5:E11)</f>
        <v>2205175.3900000006</v>
      </c>
      <c r="F4" s="6">
        <f>SUM(F5:F11)</f>
        <v>223528.89000000048</v>
      </c>
    </row>
    <row r="5" spans="1:6" x14ac:dyDescent="0.2">
      <c r="A5" s="8" t="s">
        <v>5</v>
      </c>
      <c r="B5" s="9">
        <v>1981646.49</v>
      </c>
      <c r="C5" s="9">
        <v>5013131.1900000004</v>
      </c>
      <c r="D5" s="9">
        <v>5105286.66</v>
      </c>
      <c r="E5" s="9">
        <f>B5+C5-D5</f>
        <v>1889491.0200000005</v>
      </c>
      <c r="F5" s="9">
        <f t="shared" ref="F5:F7" si="1">E5-B5</f>
        <v>-92155.469999999506</v>
      </c>
    </row>
    <row r="6" spans="1:6" x14ac:dyDescent="0.2">
      <c r="A6" s="8" t="s">
        <v>6</v>
      </c>
      <c r="B6" s="9">
        <v>0.01</v>
      </c>
      <c r="C6" s="9">
        <v>5298644.0199999996</v>
      </c>
      <c r="D6" s="9">
        <v>5298644.03</v>
      </c>
      <c r="E6" s="9">
        <f t="shared" ref="E6:E7" si="2">B6+C6-D6</f>
        <v>0</v>
      </c>
      <c r="F6" s="9">
        <f t="shared" si="1"/>
        <v>-0.01</v>
      </c>
    </row>
    <row r="7" spans="1:6" x14ac:dyDescent="0.2">
      <c r="A7" s="8" t="s">
        <v>7</v>
      </c>
      <c r="B7" s="9"/>
      <c r="C7" s="9">
        <v>315684.37</v>
      </c>
      <c r="D7" s="9"/>
      <c r="E7" s="9">
        <f t="shared" si="2"/>
        <v>315684.37</v>
      </c>
      <c r="F7" s="9">
        <f t="shared" si="1"/>
        <v>315684.37</v>
      </c>
    </row>
    <row r="8" spans="1:6" x14ac:dyDescent="0.2">
      <c r="A8" s="8" t="s">
        <v>1</v>
      </c>
      <c r="B8" s="9"/>
      <c r="C8" s="9"/>
      <c r="D8" s="9"/>
      <c r="E8" s="9"/>
      <c r="F8" s="9"/>
    </row>
    <row r="9" spans="1:6" x14ac:dyDescent="0.2">
      <c r="A9" s="8" t="s">
        <v>2</v>
      </c>
      <c r="B9" s="9"/>
      <c r="C9" s="9"/>
      <c r="D9" s="9"/>
      <c r="E9" s="9"/>
      <c r="F9" s="9"/>
    </row>
    <row r="10" spans="1:6" x14ac:dyDescent="0.2">
      <c r="A10" s="8" t="s">
        <v>8</v>
      </c>
      <c r="B10" s="9"/>
      <c r="C10" s="9"/>
      <c r="D10" s="9"/>
      <c r="E10" s="9"/>
      <c r="F10" s="9"/>
    </row>
    <row r="11" spans="1:6" x14ac:dyDescent="0.2">
      <c r="A11" s="8" t="s">
        <v>9</v>
      </c>
      <c r="B11" s="9"/>
      <c r="C11" s="9"/>
      <c r="D11" s="9"/>
      <c r="E11" s="9"/>
      <c r="F11" s="9"/>
    </row>
    <row r="12" spans="1:6" x14ac:dyDescent="0.2">
      <c r="A12" s="7" t="s">
        <v>10</v>
      </c>
      <c r="B12" s="6">
        <f>SUM(B13:B21)</f>
        <v>808159.80999999994</v>
      </c>
      <c r="C12" s="6">
        <f>SUM(C13:C21)</f>
        <v>102435</v>
      </c>
      <c r="D12" s="6">
        <f>SUM(D13:D21)</f>
        <v>187125.81</v>
      </c>
      <c r="E12" s="6">
        <f>SUM(E13:E21)</f>
        <v>723469</v>
      </c>
      <c r="F12" s="6">
        <f>SUM(F13:F21)</f>
        <v>-84690.81</v>
      </c>
    </row>
    <row r="13" spans="1:6" x14ac:dyDescent="0.2">
      <c r="A13" s="8" t="s">
        <v>11</v>
      </c>
      <c r="B13" s="9"/>
      <c r="C13" s="9"/>
      <c r="D13" s="9"/>
      <c r="E13" s="9"/>
      <c r="F13" s="9"/>
    </row>
    <row r="14" spans="1:6" x14ac:dyDescent="0.2">
      <c r="A14" s="8" t="s">
        <v>12</v>
      </c>
      <c r="B14" s="10"/>
      <c r="C14" s="10"/>
      <c r="D14" s="10"/>
      <c r="E14" s="10"/>
      <c r="F14" s="10"/>
    </row>
    <row r="15" spans="1:6" x14ac:dyDescent="0.2">
      <c r="A15" s="8" t="s">
        <v>13</v>
      </c>
      <c r="B15" s="10"/>
      <c r="C15" s="10"/>
      <c r="D15" s="10"/>
      <c r="E15" s="10"/>
      <c r="F15" s="10"/>
    </row>
    <row r="16" spans="1:6" x14ac:dyDescent="0.2">
      <c r="A16" s="8" t="s">
        <v>14</v>
      </c>
      <c r="B16" s="9">
        <v>1124106.21</v>
      </c>
      <c r="C16" s="9">
        <v>102435</v>
      </c>
      <c r="D16" s="9">
        <v>0</v>
      </c>
      <c r="E16" s="9">
        <f t="shared" ref="E16" si="3">B16+C16-D16</f>
        <v>1226541.21</v>
      </c>
      <c r="F16" s="9">
        <f t="shared" ref="F16" si="4">E16-B16</f>
        <v>102435</v>
      </c>
    </row>
    <row r="17" spans="1:6" x14ac:dyDescent="0.2">
      <c r="A17" s="8" t="s">
        <v>15</v>
      </c>
      <c r="B17" s="9"/>
      <c r="C17" s="9"/>
      <c r="D17" s="9"/>
      <c r="E17" s="9"/>
      <c r="F17" s="9"/>
    </row>
    <row r="18" spans="1:6" x14ac:dyDescent="0.2">
      <c r="A18" s="8" t="s">
        <v>16</v>
      </c>
      <c r="B18" s="9">
        <v>-315946.40000000002</v>
      </c>
      <c r="C18" s="9">
        <v>0</v>
      </c>
      <c r="D18" s="9">
        <v>187125.81</v>
      </c>
      <c r="E18" s="9">
        <f t="shared" ref="E18" si="5">B18+C18-D18</f>
        <v>-503072.21</v>
      </c>
      <c r="F18" s="9">
        <f t="shared" ref="F18" si="6">E18-B18</f>
        <v>-187125.81</v>
      </c>
    </row>
    <row r="19" spans="1:6" x14ac:dyDescent="0.2">
      <c r="A19" s="8" t="s">
        <v>17</v>
      </c>
      <c r="B19" s="9"/>
      <c r="C19" s="9"/>
      <c r="D19" s="9"/>
      <c r="E19" s="9"/>
      <c r="F19" s="9"/>
    </row>
    <row r="20" spans="1:6" x14ac:dyDescent="0.2">
      <c r="A20" s="8" t="s">
        <v>18</v>
      </c>
      <c r="B20" s="9"/>
      <c r="C20" s="9"/>
      <c r="D20" s="9"/>
      <c r="E20" s="9"/>
      <c r="F20" s="9"/>
    </row>
    <row r="21" spans="1:6" x14ac:dyDescent="0.2">
      <c r="A21" s="8" t="s">
        <v>19</v>
      </c>
      <c r="B21" s="9"/>
      <c r="C21" s="9"/>
      <c r="D21" s="9"/>
      <c r="E21" s="9"/>
      <c r="F21" s="9"/>
    </row>
    <row r="23" spans="1:6" ht="12.75" x14ac:dyDescent="0.2">
      <c r="A23" s="2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0" ma:contentTypeDescription="Crear nuevo documento." ma:contentTypeScope="" ma:versionID="59c8bf6ab3b848dce7475b436c2a63b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808882-807E-4926-843C-BC6BE6261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2022-02-14T19:38:52Z</cp:lastPrinted>
  <dcterms:created xsi:type="dcterms:W3CDTF">2014-02-09T04:04:15Z</dcterms:created>
  <dcterms:modified xsi:type="dcterms:W3CDTF">2022-02-14T19:39:01Z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