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2_2021\"/>
    </mc:Choice>
  </mc:AlternateContent>
  <xr:revisionPtr revIDLastSave="0" documentId="13_ncr:1_{C3353F9A-1012-48EB-8E7D-446D33BBAE7D}" xr6:coauthVersionLast="45" xr6:coauthVersionMax="45" xr10:uidLastSave="{00000000-0000-0000-0000-000000000000}"/>
  <bookViews>
    <workbookView xWindow="11895" yWindow="0" windowWidth="8625" windowHeight="10860" tabRatio="863" firstSheet="1" activeTab="1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Print_Area" localSheetId="3">ACT!$A$1:$F$221</definedName>
    <definedName name="_xlnm.Print_Area" localSheetId="10">Conciliacion_Eg!$A$1:$D$40</definedName>
    <definedName name="_xlnm.Print_Area" localSheetId="9">Conciliacion_Ig!$A$1:$D$21</definedName>
    <definedName name="_xlnm.Print_Area" localSheetId="7">EFE!$A$1:$F$81</definedName>
    <definedName name="_xlnm.Print_Area" localSheetId="1">ESF!$A$1:$I$150</definedName>
    <definedName name="_xlnm.Print_Area" localSheetId="5">VHP!$A$1:$F$28</definedName>
  </definedName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<sst xmlns="http://schemas.openxmlformats.org/spreadsheetml/2006/main" count="892" uniqueCount="628">
  <si>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</si>
  <si>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</si>
  <si>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</si>
  <si>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</si>
  <si>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</si>
  <si>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</si>
  <si>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</si>
  <si>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</si>
  <si>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</si>
  <si>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</si>
  <si>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</si>
  <si>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</si>
  <si>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</si>
  <si>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</si>
  <si>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</si>
  <si>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</si>
  <si>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</si>
  <si>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</si>
  <si>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</si>
  <si>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</si>
  <si>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</si>
  <si>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</si>
  <si>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</si>
  <si>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</si>
  <si>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</si>
  <si>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</si>
  <si>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</si>
  <si>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</si>
  <si>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</si>
  <si>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</si>
  <si>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</si>
  <si>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</si>
  <si>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</si>
  <si>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</si>
  <si>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</si>
  <si>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</si>
  <si>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</si>
  <si>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</si>
  <si>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</si>
  <si>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</si>
  <si>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</si>
  <si>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</si>
  <si>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</si>
  <si>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</si>
  <si>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</si>
  <si>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</si>
  <si>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</si>
  <si>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</si>
  <si>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</si>
  <si>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</si>
  <si>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</si>
  <si>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</si>
  <si>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</si>
  <si>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</si>
  <si>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</si>
  <si>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</si>
  <si>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</si>
  <si>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</si>
  <si>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</si>
  <si>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</si>
  <si>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</si>
  <si>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</si>
  <si>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</si>
  <si>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</si>
  <si>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</si>
  <si>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</si>
  <si>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</si>
  <si>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</si>
  <si>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</si>
  <si>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</si>
  <si>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</si>
  <si>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</si>
  <si>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</si>
  <si>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</si>
  <si>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</si>
  <si>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</si>
  <si>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</si>
  <si>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</si>
  <si>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</si>
  <si>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</si>
  <si>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</si>
  <si>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</si>
  <si>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</si>
  <si>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</si>
  <si>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</si>
  <si>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</si>
  <si>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</si>
  <si>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</si>
  <si>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</si>
  <si>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</si>
  <si>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</si>
  <si>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</si>
  <si>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</si>
  <si>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</si>
  <si>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</si>
  <si>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</si>
  <si>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</si>
  <si>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</si>
  <si>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</si>
  <si>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</si>
  <si>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</si>
  <si>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</si>
  <si>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</si>
  <si>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</si>
  <si>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</si>
  <si>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</si>
  <si>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</si>
  <si>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</si>
  <si>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</si>
  <si>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</si>
  <si>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</si>
  <si>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</si>
  <si>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</si>
  <si>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</si>
  <si>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</si>
  <si>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</si>
  <si>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</si>
  <si>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</si>
  <si>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</si>
  <si>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</si>
  <si>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</si>
  <si>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</si>
  <si>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</si>
  <si>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</si>
  <si>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</si>
  <si>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</si>
  <si>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</si>
  <si>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</si>
  <si>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</si>
  <si>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</si>
  <si>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</si>
  <si>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</si>
  <si>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</si>
  <si>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</si>
  <si>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</si>
  <si>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</si>
  <si>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</si>
  <si>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</si>
  <si>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</si>
  <si>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</si>
  <si>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</si>
  <si>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</si>
  <si>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</si>
  <si>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</si>
  <si>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</si>
  <si>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</si>
  <si>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</si>
  <si>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</si>
  <si>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</si>
  <si>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</si>
  <si>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</si>
  <si>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</si>
  <si>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</si>
  <si>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</si>
  <si>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</si>
  <si>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</si>
  <si>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</si>
  <si>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</si>
  <si>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</si>
  <si>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</si>
  <si>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</si>
  <si>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</si>
  <si>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</si>
  <si>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</si>
  <si>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</si>
  <si>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</si>
  <si>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</si>
  <si>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</si>
  <si>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</si>
  <si>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</si>
  <si>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</si>
  <si>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</si>
  <si>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</si>
  <si>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</si>
  <si>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</si>
  <si>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</si>
  <si>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</si>
  <si>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</si>
  <si>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</si>
  <si>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</si>
  <si>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</si>
  <si>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</si>
  <si>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</si>
  <si>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</si>
  <si>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</si>
  <si>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</si>
  <si>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</si>
  <si>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</si>
  <si>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</si>
  <si>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</si>
  <si>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</si>
  <si>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</si>
  <si>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</si>
  <si>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</si>
  <si>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</si>
  <si>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</si>
  <si>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</si>
  <si>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</si>
  <si>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</si>
  <si>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</si>
  <si>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</si>
  <si>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</si>
  <si>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</si>
  <si>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</si>
  <si>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</si>
  <si>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</si>
  <si>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</si>
  <si>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</si>
  <si>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</si>
  <si>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</si>
  <si>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</si>
  <si>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</si>
  <si>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</si>
  <si>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</si>
  <si>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</si>
  <si>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</si>
  <si>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</si>
  <si>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</si>
  <si>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</si>
  <si>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</si>
  <si>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</si>
  <si>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</si>
  <si>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</si>
  <si>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</si>
  <si>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</si>
  <si>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</si>
  <si>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</si>
  <si>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</si>
  <si>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</si>
  <si>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</si>
  <si>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</si>
  <si>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</si>
  <si>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</si>
  <si>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</si>
  <si>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</si>
  <si>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</si>
  <si>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</si>
  <si>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</si>
  <si>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</si>
  <si>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</si>
  <si>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</si>
  <si>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</si>
  <si>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</si>
  <si>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</si>
  <si>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</si>
  <si>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</si>
  <si>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</si>
  <si>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</si>
  <si>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</si>
  <si>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</si>
  <si>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</si>
  <si>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</si>
  <si>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</si>
  <si>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</si>
  <si>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</si>
  <si>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</si>
  <si>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</si>
  <si>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</si>
  <si>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</si>
  <si>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</si>
  <si>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</si>
  <si>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</si>
  <si>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</si>
  <si>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</si>
  <si>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</si>
  <si>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</si>
  <si>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</si>
  <si>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</si>
  <si>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</si>
  <si>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</si>
  <si>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</si>
  <si>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</si>
  <si>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</si>
  <si>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</si>
  <si>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</si>
  <si>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</si>
  <si>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</si>
  <si>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</si>
  <si>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</si>
  <si>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</si>
  <si>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</si>
  <si>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</si>
  <si>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</si>
  <si>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</si>
  <si>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</si>
  <si>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</si>
  <si>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</si>
  <si>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</si>
  <si>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</si>
  <si>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</si>
  <si>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</si>
  <si>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</si>
  <si>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</si>
  <si>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</si>
  <si>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</si>
  <si>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</si>
  <si>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</si>
  <si>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</si>
  <si>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</si>
  <si>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</si>
  <si>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</si>
  <si>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</si>
  <si>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</si>
  <si>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</si>
  <si>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</si>
  <si>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</si>
  <si>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</si>
  <si>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</si>
  <si>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</si>
  <si>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</si>
  <si>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</si>
  <si>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</si>
  <si>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</si>
  <si>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</si>
  <si>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</si>
  <si>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</si>
  <si>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</si>
  <si>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</si>
  <si>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</si>
  <si>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</si>
  <si>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</si>
  <si>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</si>
  <si>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</si>
  <si>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</si>
  <si>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</si>
  <si>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</si>
  <si>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</si>
  <si>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</si>
  <si>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</si>
  <si>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</si>
  <si>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</si>
  <si>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</si>
  <si>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</si>
  <si>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</si>
  <si>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</si>
  <si>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</si>
  <si>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</si>
  <si>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</si>
  <si>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</si>
  <si>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</si>
  <si>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</si>
  <si>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</si>
  <si>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</si>
  <si>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</si>
  <si>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</si>
  <si>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</si>
  <si>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</si>
  <si>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</si>
  <si>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</si>
  <si>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</si>
  <si>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</si>
  <si>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</si>
  <si>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</si>
  <si>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</si>
  <si>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</si>
  <si>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</si>
  <si>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</si>
  <si>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</si>
  <si>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</si>
  <si>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</si>
  <si>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</si>
  <si>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</si>
  <si>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</si>
  <si>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</si>
  <si>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</si>
  <si>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</si>
  <si>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</si>
  <si>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</si>
  <si>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</si>
  <si>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</si>
  <si>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</si>
  <si>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</si>
  <si>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</si>
  <si>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</si>
  <si>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</si>
  <si>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</si>
  <si>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</si>
  <si>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</si>
  <si>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</si>
  <si>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</si>
  <si>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</si>
  <si>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</si>
  <si>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</si>
  <si>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</si>
  <si>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</si>
  <si>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</si>
  <si>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</si>
  <si>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</si>
  <si>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</si>
  <si>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</si>
  <si>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</si>
  <si>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</si>
  <si>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</si>
  <si>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</si>
  <si>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</si>
  <si>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</si>
  <si>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</si>
  <si>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</si>
  <si>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</si>
  <si>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</si>
  <si>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</si>
  <si>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</si>
  <si>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</si>
  <si>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</si>
  <si>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</si>
  <si>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</si>
  <si>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</si>
  <si>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</si>
  <si>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</si>
  <si>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</si>
  <si>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</si>
  <si>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</si>
  <si>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</si>
  <si>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</si>
  <si>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</si>
  <si>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</si>
  <si>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</si>
  <si>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</si>
  <si>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</si>
  <si>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</si>
  <si>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</si>
  <si>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</si>
  <si>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</si>
  <si>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</si>
  <si>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</si>
  <si>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</si>
  <si>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</si>
  <si>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</si>
  <si>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</si>
  <si>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</si>
  <si>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</si>
  <si>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</si>
  <si>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</si>
  <si>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</si>
  <si>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</si>
  <si>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</si>
  <si>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</si>
  <si>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</si>
  <si>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</si>
  <si>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</si>
  <si>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</si>
  <si>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</si>
  <si>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</si>
  <si>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</si>
  <si>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</si>
  <si>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</si>
  <si>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</si>
  <si>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</si>
  <si>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</si>
  <si>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</si>
  <si>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</si>
  <si>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</si>
  <si>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</si>
  <si>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</si>
  <si>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</si>
  <si>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</si>
  <si>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</si>
  <si>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</si>
  <si>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</si>
  <si>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</si>
  <si>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</si>
  <si>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</si>
  <si>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</si>
  <si>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</si>
  <si>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</si>
  <si>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</si>
  <si>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</si>
  <si>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</si>
  <si>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</si>
  <si>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</si>
  <si>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</si>
  <si>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</si>
  <si>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</si>
  <si>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</si>
  <si>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</si>
  <si>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</si>
  <si>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</si>
  <si>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</si>
  <si>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</si>
  <si>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</si>
  <si>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</si>
  <si>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</si>
  <si>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</si>
  <si>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</si>
  <si>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</si>
  <si>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</si>
  <si>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</si>
  <si>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</si>
  <si>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</si>
  <si>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</si>
  <si>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</si>
  <si>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</si>
  <si>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</si>
  <si>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</si>
  <si>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</si>
  <si>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</si>
  <si>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</si>
  <si>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</si>
  <si>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</si>
  <si>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</si>
  <si>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</si>
  <si>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</si>
  <si>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</si>
  <si>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</si>
  <si>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</si>
  <si>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</si>
  <si>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</si>
  <si>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</si>
  <si>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</si>
  <si>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</si>
  <si>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</si>
  <si>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</si>
  <si>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</si>
  <si>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</si>
  <si>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</si>
  <si>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</si>
  <si>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</si>
  <si>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</si>
  <si>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</si>
  <si>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</si>
  <si>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</si>
  <si>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</si>
  <si>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</si>
  <si>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</si>
  <si>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</si>
  <si>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</si>
  <si>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</si>
  <si>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</si>
  <si>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</si>
  <si>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</si>
  <si>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</si>
  <si>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</si>
  <si>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</si>
  <si>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</si>
  <si>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</si>
  <si>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</si>
  <si>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</si>
  <si>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</si>
  <si>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</si>
  <si>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</si>
  <si>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</si>
  <si>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</si>
  <si>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</si>
  <si>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</si>
  <si>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</si>
  <si>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</si>
  <si>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</si>
  <si>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</si>
  <si>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</si>
  <si>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</si>
  <si>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</si>
  <si>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</si>
  <si>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</si>
  <si>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</si>
  <si>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</si>
  <si>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</si>
  <si>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</si>
  <si>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</si>
  <si>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</si>
  <si>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</si>
  <si>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</si>
  <si>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</si>
  <si>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</si>
  <si>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</si>
  <si>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</si>
  <si>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</si>
  <si>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</si>
  <si>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</si>
  <si>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</si>
  <si>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</si>
  <si>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</si>
  <si>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</si>
  <si>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</si>
  <si>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</si>
  <si>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</si>
  <si>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</si>
  <si>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</si>
  <si>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</si>
  <si>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</si>
  <si>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</si>
  <si>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</si>
  <si>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</si>
  <si>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</si>
  <si>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</si>
  <si>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</si>
  <si>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</si>
  <si>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</si>
  <si>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</si>
  <si>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</si>
  <si>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</si>
  <si>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</si>
  <si>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</si>
  <si>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</si>
  <si>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</si>
  <si>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</si>
  <si>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</si>
  <si>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</si>
  <si>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</si>
  <si>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</si>
  <si>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</si>
  <si>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</si>
  <si>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</si>
  <si>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</si>
  <si>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</si>
  <si>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</si>
  <si>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</si>
  <si>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</si>
  <si>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</si>
  <si>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</si>
  <si>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</si>
  <si>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</si>
  <si>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</si>
  <si>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</si>
  <si>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</si>
  <si>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</si>
  <si>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</si>
  <si>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</si>
  <si>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</si>
  <si>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</si>
  <si>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</si>
  <si>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</si>
  <si>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</si>
  <si>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</si>
  <si>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</si>
  <si>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</si>
  <si>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</si>
  <si>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PLANEACIÓN DE SAN MIGUEL DE ALLENDE, GTO.</t>
  </si>
  <si>
    <t>CORRESPONDIENTE 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</si>
</sst>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41</xdr:row>
      <xdr:rowOff>0</xdr:rowOff>
    </xdr:from>
    <xdr:to>
      <xdr:col>3</xdr:col>
      <xdr:colOff>666750</xdr:colOff>
      <xdr:row>50</xdr:row>
      <xdr:rowOff>85595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C10596D-5F10-41F8-9765-6C107C41DA4E}"/>
            </a:ext>
          </a:extLst>
        </xdr:cNvPr>
        <xdr:cNvGrpSpPr/>
      </xdr:nvGrpSpPr>
      <xdr:grpSpPr>
        <a:xfrm>
          <a:off x="209550" y="6200775"/>
          <a:ext cx="6896100" cy="1371470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CB7C99C-CBAD-4BB9-86DA-B9BBB4178E0A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ED01BED-FD66-4993-9BF3-F9B1A8F85EAD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view="pageBreakPreview" zoomScaleNormal="100" zoomScaleSheetLayoutView="100" workbookViewId="0">
      <pane ySplit="4" topLeftCell="A5" activePane="bottomLeft" state="frozen"/>
      <selection activeCell="A14" sqref="A14:B14"/>
      <selection pane="bottomLeft" activeCell="F47" sqref="F4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view="pageBreakPreview" zoomScaleNormal="100" zoomScaleSheetLayoutView="100" workbookViewId="0">
      <selection activeCell="B30" sqref="B3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4" width="2.85546875" style="41" customWidth="1"/>
    <col min="5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2411564.81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2411564.81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view="pageBreakPreview" zoomScale="90" zoomScaleNormal="100" zoomScaleSheetLayoutView="90" workbookViewId="0">
      <selection activeCell="D17" sqref="D17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4" width="3" style="41" customWidth="1"/>
    <col min="5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1715093.45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24860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24860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1690233.45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view="pageBreakPreview" zoomScale="70" zoomScaleNormal="100" zoomScaleSheetLayoutView="70" workbookViewId="0">
      <selection activeCell="C22" sqref="C2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abSelected="1" topLeftCell="C97" zoomScale="106" zoomScaleNormal="106" workbookViewId="0">
      <selection activeCell="D24" sqref="D2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0.01</v>
      </c>
      <c r="D15" s="26">
        <v>0.01</v>
      </c>
      <c r="E15" s="26">
        <v>0.01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2500</v>
      </c>
      <c r="D21" s="26">
        <v>2500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1148973.21</v>
      </c>
      <c r="D62" s="26">
        <f t="shared" ref="D62:E62" si="0">SUM(D63:D70)</f>
        <v>0</v>
      </c>
      <c r="E62" s="26">
        <f t="shared" si="0"/>
        <v>-315946.39999999997</v>
      </c>
    </row>
    <row r="63" spans="1:9" x14ac:dyDescent="0.2">
      <c r="A63" s="24">
        <v>1241</v>
      </c>
      <c r="B63" s="22" t="s">
        <v>240</v>
      </c>
      <c r="C63" s="26">
        <v>449595.22</v>
      </c>
      <c r="D63" s="26">
        <v>0</v>
      </c>
      <c r="E63" s="26">
        <v>-174128.09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426289.99</v>
      </c>
      <c r="D66" s="26">
        <v>0</v>
      </c>
      <c r="E66" s="26">
        <v>-127887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273088</v>
      </c>
      <c r="D68" s="26">
        <v>0</v>
      </c>
      <c r="E68" s="26">
        <v>-13931.31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42297.350000000006</v>
      </c>
      <c r="D110" s="26">
        <f>SUM(D111:D119)</f>
        <v>42297.350000000006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-0.02</v>
      </c>
      <c r="D111" s="26">
        <f>C111</f>
        <v>-0.02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42297.37</v>
      </c>
      <c r="D117" s="26">
        <f t="shared" si="1"/>
        <v>42297.37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view="pageBreakPreview" topLeftCell="A193" zoomScale="80" zoomScaleNormal="100" zoomScaleSheetLayoutView="8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6" width="2.5703125" style="22" customWidth="1"/>
    <col min="7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94214.7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94214.7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94214.7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2317350.11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2317350.11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2317350.11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1690233.4500000002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1690233.4500000002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1287288.79</v>
      </c>
      <c r="D101" s="59">
        <f t="shared" ref="D101:D164" si="0">C101/$C$99</f>
        <v>0.76160413817393091</v>
      </c>
      <c r="E101" s="58"/>
    </row>
    <row r="102" spans="1:5" x14ac:dyDescent="0.2">
      <c r="A102" s="56">
        <v>5111</v>
      </c>
      <c r="B102" s="53" t="s">
        <v>364</v>
      </c>
      <c r="C102" s="57">
        <v>1237683.72</v>
      </c>
      <c r="D102" s="59">
        <f t="shared" si="0"/>
        <v>0.73225607977406904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22658.53</v>
      </c>
      <c r="D104" s="59">
        <f t="shared" si="0"/>
        <v>1.3405562409145314E-2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26946.54</v>
      </c>
      <c r="D106" s="59">
        <f t="shared" si="0"/>
        <v>1.5942495990716548E-2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42587.289999999994</v>
      </c>
      <c r="D108" s="59">
        <f t="shared" si="0"/>
        <v>2.519609939088591E-2</v>
      </c>
      <c r="E108" s="58"/>
    </row>
    <row r="109" spans="1:5" x14ac:dyDescent="0.2">
      <c r="A109" s="56">
        <v>5121</v>
      </c>
      <c r="B109" s="53" t="s">
        <v>371</v>
      </c>
      <c r="C109" s="57">
        <v>22834.92</v>
      </c>
      <c r="D109" s="59">
        <f t="shared" si="0"/>
        <v>1.3509920774553359E-2</v>
      </c>
      <c r="E109" s="58"/>
    </row>
    <row r="110" spans="1:5" x14ac:dyDescent="0.2">
      <c r="A110" s="56">
        <v>5122</v>
      </c>
      <c r="B110" s="53" t="s">
        <v>372</v>
      </c>
      <c r="C110" s="57">
        <v>1581.42</v>
      </c>
      <c r="D110" s="59">
        <f t="shared" si="0"/>
        <v>9.3562223608815683E-4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656.97</v>
      </c>
      <c r="D113" s="59">
        <f t="shared" si="0"/>
        <v>3.8868595341075518E-4</v>
      </c>
      <c r="E113" s="58"/>
    </row>
    <row r="114" spans="1:5" x14ac:dyDescent="0.2">
      <c r="A114" s="56">
        <v>5126</v>
      </c>
      <c r="B114" s="53" t="s">
        <v>376</v>
      </c>
      <c r="C114" s="57">
        <v>6000</v>
      </c>
      <c r="D114" s="59">
        <f t="shared" si="0"/>
        <v>3.5498055017193033E-3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11513.98</v>
      </c>
      <c r="D117" s="59">
        <f t="shared" si="0"/>
        <v>6.8120649251143372E-3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360357.37</v>
      </c>
      <c r="D118" s="59">
        <f t="shared" si="0"/>
        <v>0.21319976243518313</v>
      </c>
      <c r="E118" s="58"/>
    </row>
    <row r="119" spans="1:5" x14ac:dyDescent="0.2">
      <c r="A119" s="56">
        <v>5131</v>
      </c>
      <c r="B119" s="53" t="s">
        <v>381</v>
      </c>
      <c r="C119" s="57">
        <v>51412.17</v>
      </c>
      <c r="D119" s="59">
        <f t="shared" si="0"/>
        <v>3.0417200653554688E-2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244388.59</v>
      </c>
      <c r="D121" s="59">
        <f t="shared" si="0"/>
        <v>0.14458866022323719</v>
      </c>
      <c r="E121" s="58"/>
    </row>
    <row r="122" spans="1:5" x14ac:dyDescent="0.2">
      <c r="A122" s="56">
        <v>5134</v>
      </c>
      <c r="B122" s="53" t="s">
        <v>384</v>
      </c>
      <c r="C122" s="57">
        <v>3212.04</v>
      </c>
      <c r="D122" s="59">
        <f t="shared" si="0"/>
        <v>1.9003528772904119E-3</v>
      </c>
      <c r="E122" s="58"/>
    </row>
    <row r="123" spans="1:5" x14ac:dyDescent="0.2">
      <c r="A123" s="56">
        <v>5135</v>
      </c>
      <c r="B123" s="53" t="s">
        <v>385</v>
      </c>
      <c r="C123" s="57">
        <v>4839</v>
      </c>
      <c r="D123" s="59">
        <f t="shared" si="0"/>
        <v>2.8629181371366184E-3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9263.3700000000008</v>
      </c>
      <c r="D125" s="59">
        <f t="shared" si="0"/>
        <v>5.4805269650769249E-3</v>
      </c>
      <c r="E125" s="58"/>
    </row>
    <row r="126" spans="1:5" x14ac:dyDescent="0.2">
      <c r="A126" s="56">
        <v>5138</v>
      </c>
      <c r="B126" s="53" t="s">
        <v>388</v>
      </c>
      <c r="C126" s="57">
        <v>17625.2</v>
      </c>
      <c r="D126" s="59">
        <f t="shared" si="0"/>
        <v>1.0427671988150512E-2</v>
      </c>
      <c r="E126" s="58"/>
    </row>
    <row r="127" spans="1:5" x14ac:dyDescent="0.2">
      <c r="A127" s="56">
        <v>5139</v>
      </c>
      <c r="B127" s="53" t="s">
        <v>389</v>
      </c>
      <c r="C127" s="57">
        <v>29617</v>
      </c>
      <c r="D127" s="59">
        <f t="shared" si="0"/>
        <v>1.752243159073677E-2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3" orientation="portrait" horizontalDpi="0" verticalDpi="0" r:id="rId1"/>
  <rowBreaks count="1" manualBreakCount="1">
    <brk id="7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view="pageBreakPreview" zoomScale="90" zoomScaleNormal="100" zoomScaleSheetLayoutView="90"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6" width="2.28515625" style="31" customWidth="1"/>
    <col min="7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7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721331.36</v>
      </c>
    </row>
    <row r="15" spans="1:5" x14ac:dyDescent="0.2">
      <c r="A15" s="35">
        <v>3220</v>
      </c>
      <c r="B15" s="31" t="s">
        <v>474</v>
      </c>
      <c r="C15" s="36">
        <v>2660110.9300000002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view="pageBreakPreview" topLeftCell="A52" zoomScale="80" zoomScaleNormal="100" zoomScaleSheetLayoutView="80"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6" width="2.85546875" style="31" customWidth="1"/>
    <col min="7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2588219.8199999998</v>
      </c>
      <c r="D10" s="36">
        <v>1981646.49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2588219.8199999998</v>
      </c>
      <c r="D15" s="36">
        <f>SUM(D8:D14)</f>
        <v>1981646.49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1148973.21</v>
      </c>
    </row>
    <row r="29" spans="1:5" x14ac:dyDescent="0.2">
      <c r="A29" s="35">
        <v>1241</v>
      </c>
      <c r="B29" s="31" t="s">
        <v>240</v>
      </c>
      <c r="C29" s="36">
        <v>449595.22</v>
      </c>
    </row>
    <row r="30" spans="1:5" x14ac:dyDescent="0.2">
      <c r="A30" s="35">
        <v>1242</v>
      </c>
      <c r="B30" s="31" t="s">
        <v>241</v>
      </c>
      <c r="C30" s="36">
        <v>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426289.99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273088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2019-02-13T21:19:08Z</cp:lastPrinted>
  <dcterms:created xsi:type="dcterms:W3CDTF">2012-12-11T20:36:24Z</dcterms:created>
  <dcterms:modified xsi:type="dcterms:W3CDTF">2021-07-20T15:13:04Z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