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2\1ER_INF_FIN_TRIM_2022\"/>
    </mc:Choice>
  </mc:AlternateContent>
  <xr:revisionPtr revIDLastSave="0" documentId="13_ncr:1_{3A9D0670-01D8-4CDA-A27B-AD368D29CD6B}" xr6:coauthVersionLast="45" xr6:coauthVersionMax="45" xr10:uidLastSave="{00000000-0000-0000-0000-000000000000}"/>
  <bookViews>
    <workbookView xWindow="-120" yWindow="-120" windowWidth="20730" windowHeight="1116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  <definedName name="_xlnm.Print_Area" localSheetId="2">CA!$A$1:$I$53</definedName>
    <definedName name="_xlnm.Print_Area" localSheetId="3">CFG!$A$1:$I$52</definedName>
    <definedName name="_xlnm.Print_Area" localSheetId="0">COG!$A$1:$I$91</definedName>
    <definedName name="_xlnm.Print_Area" localSheetId="1">CTG!$A$1:$I$24</definedName>
  </definedNames>
  <calcPr calcId="191029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1" i="6"/>
  <c r="H68" i="6"/>
  <c r="H67" i="6"/>
  <c r="H63" i="6"/>
  <c r="H61" i="6"/>
  <c r="H60" i="6"/>
  <c r="H59" i="6"/>
  <c r="H55" i="6"/>
  <c r="H52" i="6"/>
  <c r="H51" i="6"/>
  <c r="H47" i="6"/>
  <c r="H39" i="6"/>
  <c r="H37" i="6"/>
  <c r="H36" i="6"/>
  <c r="H35" i="6"/>
  <c r="H21" i="6"/>
  <c r="H12" i="6"/>
  <c r="H11" i="6"/>
  <c r="H9" i="6"/>
  <c r="E76" i="6"/>
  <c r="E75" i="6"/>
  <c r="E74" i="6"/>
  <c r="H74" i="6" s="1"/>
  <c r="E73" i="6"/>
  <c r="H73" i="6" s="1"/>
  <c r="E72" i="6"/>
  <c r="H72" i="6" s="1"/>
  <c r="E71" i="6"/>
  <c r="E70" i="6"/>
  <c r="H70" i="6" s="1"/>
  <c r="E68" i="6"/>
  <c r="E67" i="6"/>
  <c r="E66" i="6"/>
  <c r="H66" i="6" s="1"/>
  <c r="E64" i="6"/>
  <c r="H64" i="6" s="1"/>
  <c r="E63" i="6"/>
  <c r="E62" i="6"/>
  <c r="H62" i="6" s="1"/>
  <c r="E61" i="6"/>
  <c r="E60" i="6"/>
  <c r="E59" i="6"/>
  <c r="E58" i="6"/>
  <c r="H58" i="6" s="1"/>
  <c r="E56" i="6"/>
  <c r="H56" i="6" s="1"/>
  <c r="E55" i="6"/>
  <c r="E54" i="6"/>
  <c r="H54" i="6" s="1"/>
  <c r="E53" i="6"/>
  <c r="E52" i="6"/>
  <c r="E51" i="6"/>
  <c r="E50" i="6"/>
  <c r="H50" i="6" s="1"/>
  <c r="E49" i="6"/>
  <c r="H49" i="6" s="1"/>
  <c r="E48" i="6"/>
  <c r="H48" i="6" s="1"/>
  <c r="E47" i="6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E38" i="6"/>
  <c r="H38" i="6" s="1"/>
  <c r="E37" i="6"/>
  <c r="E36" i="6"/>
  <c r="E35" i="6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H53" i="6" s="1"/>
  <c r="F43" i="6"/>
  <c r="F33" i="6"/>
  <c r="F23" i="6"/>
  <c r="F13" i="6"/>
  <c r="F5" i="6"/>
  <c r="D69" i="6"/>
  <c r="D65" i="6"/>
  <c r="D57" i="6"/>
  <c r="E57" i="6" s="1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C53" i="6"/>
  <c r="C43" i="6"/>
  <c r="C33" i="6"/>
  <c r="C23" i="6"/>
  <c r="C13" i="6"/>
  <c r="C5" i="6"/>
  <c r="H57" i="6" l="1"/>
  <c r="E43" i="6"/>
  <c r="H43" i="6" s="1"/>
  <c r="E23" i="6"/>
  <c r="H23" i="6" s="1"/>
  <c r="E13" i="6"/>
  <c r="H13" i="6" s="1"/>
  <c r="C77" i="6"/>
  <c r="E5" i="6"/>
  <c r="F77" i="6"/>
  <c r="D77" i="6"/>
  <c r="G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77" i="6" l="1"/>
  <c r="H5" i="6"/>
  <c r="H77" i="6" s="1"/>
  <c r="E37" i="5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<sst xmlns="http://schemas.openxmlformats.org/spreadsheetml/2006/main" count="203" uniqueCount="142">
  <si>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</si>
  <si>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</si>
  <si>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</si>
  <si>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</si>
  <si>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</si>
  <si>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</si>
  <si>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</si>
  <si>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</si>
  <si>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</si>
  <si>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</si>
  <si>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</si>
  <si>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</si>
  <si>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</si>
  <si>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</si>
  <si>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</si>
  <si>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</si>
  <si>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</si>
  <si>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</si>
  <si>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</si>
  <si>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</si>
  <si>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</si>
  <si>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</si>
  <si>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</si>
  <si>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</si>
  <si>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</si>
  <si>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</si>
  <si>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</si>
  <si>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</si>
  <si>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</si>
  <si>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</si>
  <si>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</si>
  <si>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</si>
  <si>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</si>
  <si>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</si>
  <si>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</si>
  <si>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</si>
  <si>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</si>
  <si>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</si>
  <si>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</si>
  <si>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</si>
  <si>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</si>
  <si>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</si>
  <si>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</si>
  <si>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</si>
  <si>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</si>
  <si>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</si>
  <si>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</si>
  <si>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</si>
  <si>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</si>
  <si>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</si>
  <si>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</si>
  <si>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</si>
  <si>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</si>
  <si>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</si>
  <si>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</si>
  <si>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</si>
  <si>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</si>
  <si>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</si>
  <si>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</si>
  <si>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</si>
  <si>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</si>
  <si>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</si>
  <si>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</si>
  <si>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</si>
  <si>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</si>
  <si>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</si>
  <si>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</si>
  <si>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</si>
  <si>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</si>
  <si>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</si>
  <si>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</si>
  <si>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</si>
  <si>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</si>
  <si>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</si>
  <si>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</si>
  <si>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</si>
  <si>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</si>
  <si>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</si>
  <si>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</si>
  <si>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</si>
  <si>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</si>
  <si>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</si>
  <si>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</si>
  <si>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</si>
  <si>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</si>
  <si>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</si>
  <si>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</si>
  <si>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</si>
  <si>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</si>
  <si>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</si>
  <si>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</si>
  <si>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</si>
  <si>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</si>
  <si>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</si>
  <si>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</si>
  <si>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</si>
  <si>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</si>
  <si>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</si>
  <si>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</si>
  <si>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</si>
  <si>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</si>
  <si>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</si>
  <si>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</si>
  <si>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</si>
  <si>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</si>
  <si>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</si>
  <si>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</si>
  <si>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</si>
  <si>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</si>
  <si>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</si>
  <si>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</si>
  <si>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</si>
  <si>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</si>
  <si>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</si>
  <si>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</si>
  <si>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</si>
  <si>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</si>
  <si>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</si>
  <si>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</si>
  <si>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</si>
  <si>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</si>
  <si>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</si>
  <si>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</si>
  <si>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</si>
  <si>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</si>
  <si>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</si>
  <si>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</si>
  <si>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</si>
  <si>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</si>
  <si>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</si>
  <si>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</si>
  <si>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</si>
  <si>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</si>
  <si>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</si>
  <si>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</si>
  <si>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Instituto Municipal de Planeación de San Miguel de Allende, Gto.
Estado Analítico del Ejercicio del Presupuesto de Egresos
Clasificación por Objeto del Gasto (Capítulo y Concepto)
Del 1 de Enero al 31 de Marzo de 2022</t>
  </si>
  <si>
    <t>Instituto Municipal de Planeación de San Miguel de Allende, Gto.
Estado Analítico del Ejercicio del Presupuesto de Egresos
Clasificación Económica (por Tipo de Gasto)
Del 1 de Enero al 31 de Marzo de 2022</t>
  </si>
  <si>
    <t>31120-8801 DIRECCIÓN GENERAL</t>
  </si>
  <si>
    <t>Instituto Municipal de Planeación de San Miguel de Allende, Gto.
Estado Analítico del Ejercicio del Presupuesto de Egresos
Clasificación Administrativa
Del 1 de Enero al 31 de Marzo de 2022</t>
  </si>
  <si>
    <t>Instituto Municipal de Planeación de San Miguel de Allende, Gto.
Estado Analítico del Ejercicio del Presupuesto de Egresos
Clasificación Administrativa (Sector Paraestatal)
Del 1 de Enero al 31 de Marzo de 2022</t>
  </si>
  <si>
    <t>Instituto Municipal de Planeación de San Miguel de Allende, Gto.
Estado Analítico del Ejercicio del Presupuesto de Egresos
Clasificación Funcional (Finalidad y Función)
Del 1 de Enero al 31 de Marzo de 2022</t>
  </si>
  <si>
    <t>Gobierno (Federal/Estatal/Municipal) de San Miguel de Allende, Gto.
Estado Analítico del Ejercicio del Presupuesto de Egresos
Clasificación Administrativa
Del 01 d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</si>
</sst>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1343025</xdr:colOff>
      <xdr:row>76</xdr:row>
      <xdr:rowOff>123825</xdr:rowOff>
    </xdr:from>
    <xdr:to>
      <xdr:col>6</xdr:col>
      <xdr:colOff>978003</xdr:colOff>
      <xdr:row>90</xdr:row>
      <xdr:rowOff>67603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2CFE103-B4E9-479A-9C70-EE115FB2B3CF}"/>
            </a:ext>
          </a:extLst>
        </xdr:cNvPr>
        <xdr:cNvGrpSpPr/>
      </xdr:nvGrpSpPr>
      <xdr:grpSpPr>
        <a:xfrm>
          <a:off x="1427692" y="12030075"/>
          <a:ext cx="7498394" cy="2018111"/>
          <a:chOff x="-270215" y="8087155"/>
          <a:chExt cx="7487817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CD5B5C92-4125-42E8-8338-1F36FD9A95AD}"/>
              </a:ext>
            </a:extLst>
          </xdr:cNvPr>
          <xdr:cNvSpPr txBox="1"/>
        </xdr:nvSpPr>
        <xdr:spPr>
          <a:xfrm>
            <a:off x="4299256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63E8845C-C72E-48E3-BFD5-C731AA424225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10</xdr:row>
      <xdr:rowOff>38100</xdr:rowOff>
    </xdr:from>
    <xdr:to>
      <xdr:col>7</xdr:col>
      <xdr:colOff>425553</xdr:colOff>
      <xdr:row>23</xdr:row>
      <xdr:rowOff>124753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73AC3A2-1BB4-4509-869A-A5F2819D95C5}"/>
            </a:ext>
          </a:extLst>
        </xdr:cNvPr>
        <xdr:cNvGrpSpPr/>
      </xdr:nvGrpSpPr>
      <xdr:grpSpPr>
        <a:xfrm>
          <a:off x="904875" y="2124075"/>
          <a:ext cx="7502628" cy="1944028"/>
          <a:chOff x="-270215" y="8087155"/>
          <a:chExt cx="7487817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65D5572F-0238-4049-BAA4-966CA57F57DE}"/>
              </a:ext>
            </a:extLst>
          </xdr:cNvPr>
          <xdr:cNvSpPr txBox="1"/>
        </xdr:nvSpPr>
        <xdr:spPr>
          <a:xfrm>
            <a:off x="4299256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24278CC8-9965-4DC3-A4B6-20CBB5DFF437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1752600</xdr:colOff>
      <xdr:row>39</xdr:row>
      <xdr:rowOff>19050</xdr:rowOff>
    </xdr:from>
    <xdr:to>
      <xdr:col>6</xdr:col>
      <xdr:colOff>463653</xdr:colOff>
      <xdr:row>52</xdr:row>
      <xdr:rowOff>105703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48D68BF-55AA-41EB-AB31-D3E416FEF574}"/>
            </a:ext>
          </a:extLst>
        </xdr:cNvPr>
        <xdr:cNvGrpSpPr/>
      </xdr:nvGrpSpPr>
      <xdr:grpSpPr>
        <a:xfrm>
          <a:off x="1826683" y="7512050"/>
          <a:ext cx="7505803" cy="2012820"/>
          <a:chOff x="-270215" y="8087155"/>
          <a:chExt cx="7487817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2B3762B9-633D-4A81-84F5-6F2713D5601B}"/>
              </a:ext>
            </a:extLst>
          </xdr:cNvPr>
          <xdr:cNvSpPr txBox="1"/>
        </xdr:nvSpPr>
        <xdr:spPr>
          <a:xfrm>
            <a:off x="4299256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DA4A4D00-4379-45E7-8F76-114C730477DD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1781175</xdr:colOff>
      <xdr:row>37</xdr:row>
      <xdr:rowOff>95250</xdr:rowOff>
    </xdr:from>
    <xdr:to>
      <xdr:col>6</xdr:col>
      <xdr:colOff>577953</xdr:colOff>
      <xdr:row>51</xdr:row>
      <xdr:rowOff>39028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456BF72E-DDCF-4507-B46A-F1DF50029BCA}"/>
            </a:ext>
          </a:extLst>
        </xdr:cNvPr>
        <xdr:cNvGrpSpPr/>
      </xdr:nvGrpSpPr>
      <xdr:grpSpPr>
        <a:xfrm>
          <a:off x="1855258" y="6223000"/>
          <a:ext cx="7506862" cy="2018111"/>
          <a:chOff x="-270215" y="8087155"/>
          <a:chExt cx="7487817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19D5EA49-66A8-4E0B-B148-BF0E97F8159F}"/>
              </a:ext>
            </a:extLst>
          </xdr:cNvPr>
          <xdr:cNvSpPr txBox="1"/>
        </xdr:nvSpPr>
        <xdr:spPr>
          <a:xfrm>
            <a:off x="4299256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356BB3A6-2298-44FB-8F2A-FC81D1C04607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view="pageBreakPreview" zoomScale="90" zoomScaleNormal="100" zoomScaleSheetLayoutView="90" workbookViewId="0">
      <selection activeCell="B72" sqref="B72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2.33203125" style="1" customWidth="1"/>
    <col min="10" max="16384" width="12" style="1"/>
  </cols>
  <sheetData>
    <row r="1" spans="1:8" ht="50.1" customHeight="1" x14ac:dyDescent="0.2">
      <c r="A1" s="41" t="s">
        <v>135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3794566.9899999998</v>
      </c>
      <c r="D5" s="34">
        <f>SUM(D6:D12)</f>
        <v>292126.17</v>
      </c>
      <c r="E5" s="34">
        <f>C5+D5</f>
        <v>4086693.1599999997</v>
      </c>
      <c r="F5" s="34">
        <f>SUM(F6:F12)</f>
        <v>698019.03999999992</v>
      </c>
      <c r="G5" s="34">
        <f>SUM(G6:G12)</f>
        <v>698019.03999999992</v>
      </c>
      <c r="H5" s="34">
        <f>E5-F5</f>
        <v>3388674.1199999996</v>
      </c>
    </row>
    <row r="6" spans="1:8" x14ac:dyDescent="0.2">
      <c r="A6" s="28">
        <v>1100</v>
      </c>
      <c r="B6" s="10" t="s">
        <v>73</v>
      </c>
      <c r="C6" s="12">
        <v>2926033.03</v>
      </c>
      <c r="D6" s="12">
        <v>0</v>
      </c>
      <c r="E6" s="12">
        <f t="shared" ref="E6:E69" si="0">C6+D6</f>
        <v>2926033.03</v>
      </c>
      <c r="F6" s="12">
        <v>643475.57999999996</v>
      </c>
      <c r="G6" s="12">
        <v>643475.57999999996</v>
      </c>
      <c r="H6" s="12">
        <f t="shared" ref="H6:H69" si="1">E6-F6</f>
        <v>2282557.4499999997</v>
      </c>
    </row>
    <row r="7" spans="1:8" x14ac:dyDescent="0.2">
      <c r="A7" s="28">
        <v>1200</v>
      </c>
      <c r="B7" s="10" t="s">
        <v>74</v>
      </c>
      <c r="C7" s="12">
        <v>343185.81</v>
      </c>
      <c r="D7" s="12">
        <v>0</v>
      </c>
      <c r="E7" s="12">
        <f t="shared" si="0"/>
        <v>343185.81</v>
      </c>
      <c r="F7" s="12">
        <v>40920.5</v>
      </c>
      <c r="G7" s="12">
        <v>40920.5</v>
      </c>
      <c r="H7" s="12">
        <f t="shared" si="1"/>
        <v>302265.31</v>
      </c>
    </row>
    <row r="8" spans="1:8" x14ac:dyDescent="0.2">
      <c r="A8" s="28">
        <v>1300</v>
      </c>
      <c r="B8" s="10" t="s">
        <v>75</v>
      </c>
      <c r="C8" s="12">
        <v>368760.32000000001</v>
      </c>
      <c r="D8" s="12">
        <v>0</v>
      </c>
      <c r="E8" s="12">
        <f t="shared" si="0"/>
        <v>368760.32000000001</v>
      </c>
      <c r="F8" s="12">
        <v>0</v>
      </c>
      <c r="G8" s="12">
        <v>0</v>
      </c>
      <c r="H8" s="12">
        <f t="shared" si="1"/>
        <v>368760.32000000001</v>
      </c>
    </row>
    <row r="9" spans="1:8" x14ac:dyDescent="0.2">
      <c r="A9" s="28">
        <v>1400</v>
      </c>
      <c r="B9" s="10" t="s">
        <v>34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28">
        <v>1500</v>
      </c>
      <c r="B10" s="10" t="s">
        <v>76</v>
      </c>
      <c r="C10" s="12">
        <v>156587.82999999999</v>
      </c>
      <c r="D10" s="12">
        <v>292126.17</v>
      </c>
      <c r="E10" s="12">
        <f t="shared" si="0"/>
        <v>448714</v>
      </c>
      <c r="F10" s="12">
        <v>13622.96</v>
      </c>
      <c r="G10" s="12">
        <v>13622.96</v>
      </c>
      <c r="H10" s="12">
        <f t="shared" si="1"/>
        <v>435091.04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153800</v>
      </c>
      <c r="D13" s="35">
        <f>SUM(D14:D22)</f>
        <v>332580</v>
      </c>
      <c r="E13" s="35">
        <f t="shared" si="0"/>
        <v>486380</v>
      </c>
      <c r="F13" s="35">
        <f>SUM(F14:F22)</f>
        <v>76711.790000000008</v>
      </c>
      <c r="G13" s="35">
        <f>SUM(G14:G22)</f>
        <v>76711.790000000008</v>
      </c>
      <c r="H13" s="35">
        <f t="shared" si="1"/>
        <v>409668.20999999996</v>
      </c>
    </row>
    <row r="14" spans="1:8" x14ac:dyDescent="0.2">
      <c r="A14" s="28">
        <v>2100</v>
      </c>
      <c r="B14" s="10" t="s">
        <v>78</v>
      </c>
      <c r="C14" s="12">
        <v>111400</v>
      </c>
      <c r="D14" s="12">
        <v>60000</v>
      </c>
      <c r="E14" s="12">
        <f t="shared" si="0"/>
        <v>171400</v>
      </c>
      <c r="F14" s="12">
        <v>15770.16</v>
      </c>
      <c r="G14" s="12">
        <v>15770.16</v>
      </c>
      <c r="H14" s="12">
        <f t="shared" si="1"/>
        <v>155629.84</v>
      </c>
    </row>
    <row r="15" spans="1:8" x14ac:dyDescent="0.2">
      <c r="A15" s="28">
        <v>2200</v>
      </c>
      <c r="B15" s="10" t="s">
        <v>79</v>
      </c>
      <c r="C15" s="12">
        <v>12900</v>
      </c>
      <c r="D15" s="12">
        <v>0</v>
      </c>
      <c r="E15" s="12">
        <f t="shared" si="0"/>
        <v>12900</v>
      </c>
      <c r="F15" s="12">
        <v>1175.2</v>
      </c>
      <c r="G15" s="12">
        <v>1175.2</v>
      </c>
      <c r="H15" s="12">
        <f t="shared" si="1"/>
        <v>11724.8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1500</v>
      </c>
      <c r="D17" s="12">
        <v>0</v>
      </c>
      <c r="E17" s="12">
        <f t="shared" si="0"/>
        <v>1500</v>
      </c>
      <c r="F17" s="12">
        <v>0</v>
      </c>
      <c r="G17" s="12">
        <v>0</v>
      </c>
      <c r="H17" s="12">
        <f t="shared" si="1"/>
        <v>1500</v>
      </c>
    </row>
    <row r="18" spans="1:8" x14ac:dyDescent="0.2">
      <c r="A18" s="28">
        <v>2500</v>
      </c>
      <c r="B18" s="10" t="s">
        <v>82</v>
      </c>
      <c r="C18" s="12">
        <v>0</v>
      </c>
      <c r="D18" s="12">
        <v>54000</v>
      </c>
      <c r="E18" s="12">
        <f t="shared" si="0"/>
        <v>54000</v>
      </c>
      <c r="F18" s="12">
        <v>3854.74</v>
      </c>
      <c r="G18" s="12">
        <v>3854.74</v>
      </c>
      <c r="H18" s="12">
        <f t="shared" si="1"/>
        <v>50145.26</v>
      </c>
    </row>
    <row r="19" spans="1:8" x14ac:dyDescent="0.2">
      <c r="A19" s="28">
        <v>2600</v>
      </c>
      <c r="B19" s="10" t="s">
        <v>83</v>
      </c>
      <c r="C19" s="12">
        <v>21000</v>
      </c>
      <c r="D19" s="12">
        <v>60000</v>
      </c>
      <c r="E19" s="12">
        <f t="shared" si="0"/>
        <v>81000</v>
      </c>
      <c r="F19" s="12">
        <v>9500</v>
      </c>
      <c r="G19" s="12">
        <v>9500</v>
      </c>
      <c r="H19" s="12">
        <f t="shared" si="1"/>
        <v>71500</v>
      </c>
    </row>
    <row r="20" spans="1:8" x14ac:dyDescent="0.2">
      <c r="A20" s="28">
        <v>2700</v>
      </c>
      <c r="B20" s="10" t="s">
        <v>84</v>
      </c>
      <c r="C20" s="12">
        <v>0</v>
      </c>
      <c r="D20" s="12">
        <v>100000</v>
      </c>
      <c r="E20" s="12">
        <f t="shared" si="0"/>
        <v>100000</v>
      </c>
      <c r="F20" s="12">
        <v>0</v>
      </c>
      <c r="G20" s="12">
        <v>0</v>
      </c>
      <c r="H20" s="12">
        <f t="shared" si="1"/>
        <v>100000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7000</v>
      </c>
      <c r="D22" s="12">
        <v>58580</v>
      </c>
      <c r="E22" s="12">
        <f t="shared" si="0"/>
        <v>65580</v>
      </c>
      <c r="F22" s="12">
        <v>46411.69</v>
      </c>
      <c r="G22" s="12">
        <v>46411.69</v>
      </c>
      <c r="H22" s="12">
        <f t="shared" si="1"/>
        <v>19168.309999999998</v>
      </c>
    </row>
    <row r="23" spans="1:8" x14ac:dyDescent="0.2">
      <c r="A23" s="29" t="s">
        <v>66</v>
      </c>
      <c r="B23" s="6"/>
      <c r="C23" s="35">
        <f>SUM(C24:C32)</f>
        <v>7151633.0099999998</v>
      </c>
      <c r="D23" s="35">
        <f>SUM(D24:D32)</f>
        <v>-1372159.7000000002</v>
      </c>
      <c r="E23" s="35">
        <f t="shared" si="0"/>
        <v>5779473.3099999996</v>
      </c>
      <c r="F23" s="35">
        <f>SUM(F24:F32)</f>
        <v>622582.67999999993</v>
      </c>
      <c r="G23" s="35">
        <f>SUM(G24:G32)</f>
        <v>622582.67999999993</v>
      </c>
      <c r="H23" s="35">
        <f t="shared" si="1"/>
        <v>5156890.63</v>
      </c>
    </row>
    <row r="24" spans="1:8" x14ac:dyDescent="0.2">
      <c r="A24" s="28">
        <v>3100</v>
      </c>
      <c r="B24" s="10" t="s">
        <v>87</v>
      </c>
      <c r="C24" s="12">
        <v>63500</v>
      </c>
      <c r="D24" s="12">
        <v>0</v>
      </c>
      <c r="E24" s="12">
        <f t="shared" si="0"/>
        <v>63500</v>
      </c>
      <c r="F24" s="12">
        <v>7089.8</v>
      </c>
      <c r="G24" s="12">
        <v>7089.8</v>
      </c>
      <c r="H24" s="12">
        <f t="shared" si="1"/>
        <v>56410.2</v>
      </c>
    </row>
    <row r="25" spans="1:8" x14ac:dyDescent="0.2">
      <c r="A25" s="28">
        <v>3200</v>
      </c>
      <c r="B25" s="10" t="s">
        <v>88</v>
      </c>
      <c r="C25" s="12">
        <v>30000</v>
      </c>
      <c r="D25" s="12">
        <v>0</v>
      </c>
      <c r="E25" s="12">
        <f t="shared" si="0"/>
        <v>30000</v>
      </c>
      <c r="F25" s="12">
        <v>1276</v>
      </c>
      <c r="G25" s="12">
        <v>1276</v>
      </c>
      <c r="H25" s="12">
        <f t="shared" si="1"/>
        <v>28724</v>
      </c>
    </row>
    <row r="26" spans="1:8" x14ac:dyDescent="0.2">
      <c r="A26" s="28">
        <v>3300</v>
      </c>
      <c r="B26" s="10" t="s">
        <v>89</v>
      </c>
      <c r="C26" s="12">
        <v>6605757.9699999997</v>
      </c>
      <c r="D26" s="12">
        <v>-1572865.08</v>
      </c>
      <c r="E26" s="12">
        <f t="shared" si="0"/>
        <v>5032892.8899999997</v>
      </c>
      <c r="F26" s="12">
        <v>541970.69999999995</v>
      </c>
      <c r="G26" s="12">
        <v>541970.69999999995</v>
      </c>
      <c r="H26" s="12">
        <f t="shared" si="1"/>
        <v>4490922.1899999995</v>
      </c>
    </row>
    <row r="27" spans="1:8" x14ac:dyDescent="0.2">
      <c r="A27" s="28">
        <v>3400</v>
      </c>
      <c r="B27" s="10" t="s">
        <v>90</v>
      </c>
      <c r="C27" s="12">
        <v>52900</v>
      </c>
      <c r="D27" s="12">
        <v>90000</v>
      </c>
      <c r="E27" s="12">
        <f t="shared" si="0"/>
        <v>142900</v>
      </c>
      <c r="F27" s="12">
        <v>1505.1</v>
      </c>
      <c r="G27" s="12">
        <v>1505.1</v>
      </c>
      <c r="H27" s="12">
        <f t="shared" si="1"/>
        <v>141394.9</v>
      </c>
    </row>
    <row r="28" spans="1:8" x14ac:dyDescent="0.2">
      <c r="A28" s="28">
        <v>3500</v>
      </c>
      <c r="B28" s="10" t="s">
        <v>91</v>
      </c>
      <c r="C28" s="12">
        <v>65000</v>
      </c>
      <c r="D28" s="12">
        <v>30000</v>
      </c>
      <c r="E28" s="12">
        <f t="shared" si="0"/>
        <v>95000</v>
      </c>
      <c r="F28" s="12">
        <v>11408.01</v>
      </c>
      <c r="G28" s="12">
        <v>11408.01</v>
      </c>
      <c r="H28" s="12">
        <f t="shared" si="1"/>
        <v>83591.990000000005</v>
      </c>
    </row>
    <row r="29" spans="1:8" x14ac:dyDescent="0.2">
      <c r="A29" s="28">
        <v>3600</v>
      </c>
      <c r="B29" s="10" t="s">
        <v>92</v>
      </c>
      <c r="C29" s="12">
        <v>9000</v>
      </c>
      <c r="D29" s="12">
        <v>35147.5</v>
      </c>
      <c r="E29" s="12">
        <f t="shared" si="0"/>
        <v>44147.5</v>
      </c>
      <c r="F29" s="12">
        <v>8613</v>
      </c>
      <c r="G29" s="12">
        <v>8613</v>
      </c>
      <c r="H29" s="12">
        <f t="shared" si="1"/>
        <v>35534.5</v>
      </c>
    </row>
    <row r="30" spans="1:8" x14ac:dyDescent="0.2">
      <c r="A30" s="28">
        <v>3700</v>
      </c>
      <c r="B30" s="10" t="s">
        <v>93</v>
      </c>
      <c r="C30" s="12">
        <v>86000</v>
      </c>
      <c r="D30" s="12">
        <v>0</v>
      </c>
      <c r="E30" s="12">
        <f t="shared" si="0"/>
        <v>86000</v>
      </c>
      <c r="F30" s="12">
        <v>11706</v>
      </c>
      <c r="G30" s="12">
        <v>11706</v>
      </c>
      <c r="H30" s="12">
        <f t="shared" si="1"/>
        <v>74294</v>
      </c>
    </row>
    <row r="31" spans="1:8" x14ac:dyDescent="0.2">
      <c r="A31" s="28">
        <v>3800</v>
      </c>
      <c r="B31" s="10" t="s">
        <v>94</v>
      </c>
      <c r="C31" s="12">
        <v>147000</v>
      </c>
      <c r="D31" s="12">
        <v>0</v>
      </c>
      <c r="E31" s="12">
        <f t="shared" si="0"/>
        <v>147000</v>
      </c>
      <c r="F31" s="12">
        <v>16886.07</v>
      </c>
      <c r="G31" s="12">
        <v>16886.07</v>
      </c>
      <c r="H31" s="12">
        <f t="shared" si="1"/>
        <v>130113.93</v>
      </c>
    </row>
    <row r="32" spans="1:8" x14ac:dyDescent="0.2">
      <c r="A32" s="28">
        <v>3900</v>
      </c>
      <c r="B32" s="10" t="s">
        <v>18</v>
      </c>
      <c r="C32" s="12">
        <v>92475.04</v>
      </c>
      <c r="D32" s="12">
        <v>45557.88</v>
      </c>
      <c r="E32" s="12">
        <f t="shared" si="0"/>
        <v>138032.91999999998</v>
      </c>
      <c r="F32" s="12">
        <v>22128</v>
      </c>
      <c r="G32" s="12">
        <v>22128</v>
      </c>
      <c r="H32" s="12">
        <f t="shared" si="1"/>
        <v>115904.91999999998</v>
      </c>
    </row>
    <row r="33" spans="1:8" x14ac:dyDescent="0.2">
      <c r="A33" s="29" t="s">
        <v>67</v>
      </c>
      <c r="B33" s="6"/>
      <c r="C33" s="35">
        <f>SUM(C34:C42)</f>
        <v>0</v>
      </c>
      <c r="D33" s="35">
        <f>SUM(D34:D42)</f>
        <v>0</v>
      </c>
      <c r="E33" s="35">
        <f t="shared" si="0"/>
        <v>0</v>
      </c>
      <c r="F33" s="35">
        <f>SUM(F34:F42)</f>
        <v>0</v>
      </c>
      <c r="G33" s="35">
        <f>SUM(G34:G42)</f>
        <v>0</v>
      </c>
      <c r="H33" s="35">
        <f t="shared" si="1"/>
        <v>0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0</v>
      </c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1"/>
        <v>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0</v>
      </c>
      <c r="D43" s="35">
        <f>SUM(D44:D52)</f>
        <v>626034.62</v>
      </c>
      <c r="E43" s="35">
        <f t="shared" si="0"/>
        <v>626034.62</v>
      </c>
      <c r="F43" s="35">
        <f>SUM(F44:F52)</f>
        <v>217331.78999999998</v>
      </c>
      <c r="G43" s="35">
        <f>SUM(G44:G52)</f>
        <v>217331.78999999998</v>
      </c>
      <c r="H43" s="35">
        <f t="shared" si="1"/>
        <v>408702.83</v>
      </c>
    </row>
    <row r="44" spans="1:8" x14ac:dyDescent="0.2">
      <c r="A44" s="28">
        <v>5100</v>
      </c>
      <c r="B44" s="10" t="s">
        <v>102</v>
      </c>
      <c r="C44" s="12">
        <v>0</v>
      </c>
      <c r="D44" s="12">
        <v>558186.62</v>
      </c>
      <c r="E44" s="12">
        <f t="shared" si="0"/>
        <v>558186.62</v>
      </c>
      <c r="F44" s="12">
        <v>200836.49</v>
      </c>
      <c r="G44" s="12">
        <v>200836.49</v>
      </c>
      <c r="H44" s="12">
        <f t="shared" si="1"/>
        <v>357350.13</v>
      </c>
    </row>
    <row r="45" spans="1:8" x14ac:dyDescent="0.2">
      <c r="A45" s="28">
        <v>5200</v>
      </c>
      <c r="B45" s="10" t="s">
        <v>103</v>
      </c>
      <c r="C45" s="12">
        <v>0</v>
      </c>
      <c r="D45" s="12">
        <v>50000</v>
      </c>
      <c r="E45" s="12">
        <f t="shared" si="0"/>
        <v>50000</v>
      </c>
      <c r="F45" s="12">
        <v>0</v>
      </c>
      <c r="G45" s="12">
        <v>0</v>
      </c>
      <c r="H45" s="12">
        <f t="shared" si="1"/>
        <v>50000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0</v>
      </c>
      <c r="D49" s="12">
        <v>17848</v>
      </c>
      <c r="E49" s="12">
        <f t="shared" si="0"/>
        <v>17848</v>
      </c>
      <c r="F49" s="12">
        <v>16495.3</v>
      </c>
      <c r="G49" s="12">
        <v>16495.3</v>
      </c>
      <c r="H49" s="12">
        <f t="shared" si="1"/>
        <v>1352.7000000000007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0</v>
      </c>
      <c r="D57" s="35">
        <f>SUM(D58:D64)</f>
        <v>31771.47</v>
      </c>
      <c r="E57" s="35">
        <f t="shared" si="0"/>
        <v>31771.47</v>
      </c>
      <c r="F57" s="35">
        <f>SUM(F58:F64)</f>
        <v>0</v>
      </c>
      <c r="G57" s="35">
        <f>SUM(G58:G64)</f>
        <v>0</v>
      </c>
      <c r="H57" s="35">
        <f t="shared" si="1"/>
        <v>31771.47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31771.47</v>
      </c>
      <c r="E64" s="12">
        <f t="shared" si="0"/>
        <v>31771.47</v>
      </c>
      <c r="F64" s="12">
        <v>0</v>
      </c>
      <c r="G64" s="12">
        <v>0</v>
      </c>
      <c r="H64" s="12">
        <f t="shared" si="1"/>
        <v>31771.47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11100000</v>
      </c>
      <c r="D77" s="37">
        <f t="shared" si="4"/>
        <v>-89647.440000000264</v>
      </c>
      <c r="E77" s="37">
        <f t="shared" si="4"/>
        <v>11010352.559999999</v>
      </c>
      <c r="F77" s="37">
        <f t="shared" si="4"/>
        <v>1614645.2999999998</v>
      </c>
      <c r="G77" s="37">
        <f t="shared" si="4"/>
        <v>1614645.2999999998</v>
      </c>
      <c r="H77" s="37">
        <f t="shared" si="4"/>
        <v>9395707.2599999998</v>
      </c>
    </row>
    <row r="79" spans="1:8" x14ac:dyDescent="0.2">
      <c r="A79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view="pageBreakPreview" zoomScaleNormal="100" zoomScaleSheetLayoutView="100" workbookViewId="0">
      <selection activeCell="H13" sqref="H13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9" width="3" style="1" customWidth="1"/>
    <col min="10" max="16384" width="12" style="1"/>
  </cols>
  <sheetData>
    <row r="1" spans="1:8" ht="50.1" customHeight="1" x14ac:dyDescent="0.2">
      <c r="A1" s="41" t="s">
        <v>136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11100000</v>
      </c>
      <c r="D5" s="38">
        <v>-715682.06</v>
      </c>
      <c r="E5" s="38">
        <f>C5+D5</f>
        <v>10384317.939999999</v>
      </c>
      <c r="F5" s="38">
        <v>1397313.51</v>
      </c>
      <c r="G5" s="38">
        <v>1397313.51</v>
      </c>
      <c r="H5" s="38">
        <f>E5-F5</f>
        <v>8987004.4299999997</v>
      </c>
    </row>
    <row r="6" spans="1:8" x14ac:dyDescent="0.2">
      <c r="A6" s="5"/>
      <c r="B6" s="13" t="s">
        <v>1</v>
      </c>
      <c r="C6" s="38">
        <v>0</v>
      </c>
      <c r="D6" s="38">
        <v>626034.62</v>
      </c>
      <c r="E6" s="38">
        <f>C6+D6</f>
        <v>626034.62</v>
      </c>
      <c r="F6" s="38">
        <v>217331.79</v>
      </c>
      <c r="G6" s="38">
        <v>217331.79</v>
      </c>
      <c r="H6" s="38">
        <f>E6-F6</f>
        <v>408702.82999999996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11100000</v>
      </c>
      <c r="D10" s="37">
        <f t="shared" si="0"/>
        <v>-89647.440000000061</v>
      </c>
      <c r="E10" s="37">
        <f t="shared" si="0"/>
        <v>11010352.559999999</v>
      </c>
      <c r="F10" s="37">
        <f t="shared" si="0"/>
        <v>1614645.3</v>
      </c>
      <c r="G10" s="37">
        <f t="shared" si="0"/>
        <v>1614645.3</v>
      </c>
      <c r="H10" s="37">
        <f t="shared" si="0"/>
        <v>9395707.2599999998</v>
      </c>
    </row>
    <row r="12" spans="1:8" x14ac:dyDescent="0.2">
      <c r="A12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view="pageBreakPreview" zoomScale="90" zoomScaleNormal="100" zoomScaleSheetLayoutView="90" workbookViewId="0">
      <selection activeCell="H49" sqref="H49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9" width="2.33203125" style="1" customWidth="1"/>
    <col min="10" max="16384" width="12" style="1"/>
  </cols>
  <sheetData>
    <row r="1" spans="1:8" ht="45" customHeight="1" x14ac:dyDescent="0.2">
      <c r="A1" s="41" t="s">
        <v>138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137</v>
      </c>
      <c r="C6" s="12">
        <v>11100000</v>
      </c>
      <c r="D6" s="12">
        <v>-89647.44</v>
      </c>
      <c r="E6" s="12">
        <f>C6+D6</f>
        <v>11010352.560000001</v>
      </c>
      <c r="F6" s="12">
        <v>1614645.3</v>
      </c>
      <c r="G6" s="12">
        <v>1614645.3</v>
      </c>
      <c r="H6" s="12">
        <f>E6-F6</f>
        <v>9395707.2599999998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133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11100000</v>
      </c>
      <c r="D14" s="40">
        <f t="shared" si="2"/>
        <v>-89647.44</v>
      </c>
      <c r="E14" s="40">
        <f t="shared" si="2"/>
        <v>11010352.560000001</v>
      </c>
      <c r="F14" s="40">
        <f t="shared" si="2"/>
        <v>1614645.3</v>
      </c>
      <c r="G14" s="40">
        <f t="shared" si="2"/>
        <v>1614645.3</v>
      </c>
      <c r="H14" s="40">
        <f t="shared" si="2"/>
        <v>9395707.2599999998</v>
      </c>
    </row>
    <row r="17" spans="1:8" ht="45" customHeight="1" x14ac:dyDescent="0.2">
      <c r="A17" s="41" t="s">
        <v>141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2.5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132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139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2.5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11100000</v>
      </c>
      <c r="D32" s="12">
        <v>-89647.44</v>
      </c>
      <c r="E32" s="12">
        <f t="shared" ref="E32:E38" si="6">C32+D32</f>
        <v>11010352.560000001</v>
      </c>
      <c r="F32" s="12">
        <v>1614645.3</v>
      </c>
      <c r="G32" s="12">
        <v>1614645.3</v>
      </c>
      <c r="H32" s="12">
        <f t="shared" ref="H32:H38" si="7">E32-F32</f>
        <v>9395707.2599999998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11100000</v>
      </c>
      <c r="D39" s="40">
        <f t="shared" si="8"/>
        <v>-89647.44</v>
      </c>
      <c r="E39" s="40">
        <f t="shared" si="8"/>
        <v>11010352.560000001</v>
      </c>
      <c r="F39" s="40">
        <f t="shared" si="8"/>
        <v>1614645.3</v>
      </c>
      <c r="G39" s="40">
        <f t="shared" si="8"/>
        <v>1614645.3</v>
      </c>
      <c r="H39" s="40">
        <f t="shared" si="8"/>
        <v>9395707.2599999998</v>
      </c>
    </row>
    <row r="41" spans="1:8" x14ac:dyDescent="0.2">
      <c r="A41" s="1" t="s">
        <v>131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tabSelected="1" view="pageBreakPreview" zoomScale="90" zoomScaleNormal="100" zoomScaleSheetLayoutView="90" workbookViewId="0">
      <selection activeCell="B40" sqref="B40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9" width="3.1640625" style="3" customWidth="1"/>
    <col min="10" max="16384" width="12" style="3"/>
  </cols>
  <sheetData>
    <row r="1" spans="1:8" ht="50.1" customHeight="1" x14ac:dyDescent="0.2">
      <c r="A1" s="41" t="s">
        <v>140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11100000</v>
      </c>
      <c r="D5" s="35">
        <f t="shared" si="0"/>
        <v>-89647.44</v>
      </c>
      <c r="E5" s="35">
        <f t="shared" si="0"/>
        <v>11010352.560000001</v>
      </c>
      <c r="F5" s="35">
        <f t="shared" si="0"/>
        <v>1614645.3</v>
      </c>
      <c r="G5" s="35">
        <f t="shared" si="0"/>
        <v>1614645.3</v>
      </c>
      <c r="H5" s="35">
        <f t="shared" si="0"/>
        <v>9395707.2599999998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134</v>
      </c>
      <c r="C8" s="12">
        <v>11100000</v>
      </c>
      <c r="D8" s="12">
        <v>-89647.44</v>
      </c>
      <c r="E8" s="12">
        <f t="shared" si="1"/>
        <v>11010352.560000001</v>
      </c>
      <c r="F8" s="12">
        <v>1614645.3</v>
      </c>
      <c r="G8" s="12">
        <v>1614645.3</v>
      </c>
      <c r="H8" s="12">
        <f t="shared" si="2"/>
        <v>9395707.2599999998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0</v>
      </c>
      <c r="D14" s="35">
        <f t="shared" si="3"/>
        <v>0</v>
      </c>
      <c r="E14" s="35">
        <f t="shared" si="3"/>
        <v>0</v>
      </c>
      <c r="F14" s="35">
        <f t="shared" si="3"/>
        <v>0</v>
      </c>
      <c r="G14" s="35">
        <f t="shared" si="3"/>
        <v>0</v>
      </c>
      <c r="H14" s="35">
        <f t="shared" si="3"/>
        <v>0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11100000</v>
      </c>
      <c r="D37" s="40">
        <f t="shared" si="12"/>
        <v>-89647.44</v>
      </c>
      <c r="E37" s="40">
        <f t="shared" si="12"/>
        <v>11010352.560000001</v>
      </c>
      <c r="F37" s="40">
        <f t="shared" si="12"/>
        <v>1614645.3</v>
      </c>
      <c r="G37" s="40">
        <f t="shared" si="12"/>
        <v>1614645.3</v>
      </c>
      <c r="H37" s="40">
        <f t="shared" si="12"/>
        <v>9395707.2599999998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131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COG</vt:lpstr>
      <vt:lpstr>CTG</vt:lpstr>
      <vt:lpstr>CA</vt:lpstr>
      <vt:lpstr>CFG</vt:lpstr>
      <vt:lpstr>CA!Área_de_impresión</vt:lpstr>
      <vt:lpstr>CFG!Área_de_impresión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2022-04-21T20:46:47Z</cp:lastPrinted>
  <dcterms:created xsi:type="dcterms:W3CDTF">2014-02-10T03:37:14Z</dcterms:created>
  <dcterms:modified xsi:type="dcterms:W3CDTF">2022-04-21T20:47:42Z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