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Contabilidad\CUENTAS PUBLICAS\2023\1ER INF FIN TRIM 2023\1ER_INF_FIN_TRIM_23_XLS\"/>
    </mc:Choice>
  </mc:AlternateContent>
  <xr:revisionPtr revIDLastSave="0" documentId="13_ncr:1_{A955AB9A-9CDB-4185-A2C8-F248FB27214D}" xr6:coauthVersionLast="45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EAI!$A$1:$H$55</definedName>
  </definedNames>
  <calcPr calcId="191028"/>
  <fileRecoveryPr autoRecover="0"/>
</workbook>
</file>

<file path=xl/calcChain.xml><?xml version="1.0" encoding="utf-8"?>
<calcChain xmlns="http://schemas.openxmlformats.org/spreadsheetml/2006/main">
  <c r="C40" i="4" l="1"/>
  <c r="D40" i="4"/>
  <c r="E40" i="4"/>
  <c r="F40" i="4"/>
  <c r="G40" i="4"/>
  <c r="B40" i="4"/>
  <c r="G38" i="4"/>
  <c r="G37" i="4" s="1"/>
  <c r="D38" i="4"/>
  <c r="F37" i="4"/>
  <c r="E37" i="4"/>
  <c r="D37" i="4"/>
  <c r="C37" i="4"/>
  <c r="B37" i="4"/>
  <c r="G35" i="4"/>
  <c r="G34" i="4"/>
  <c r="G33" i="4"/>
  <c r="G32" i="4"/>
  <c r="D35" i="4"/>
  <c r="D34" i="4"/>
  <c r="D33" i="4"/>
  <c r="D32" i="4"/>
  <c r="F31" i="4"/>
  <c r="E31" i="4"/>
  <c r="D31" i="4"/>
  <c r="C31" i="4"/>
  <c r="B31" i="4"/>
  <c r="G29" i="4"/>
  <c r="G28" i="4"/>
  <c r="G27" i="4"/>
  <c r="G26" i="4"/>
  <c r="G25" i="4"/>
  <c r="G24" i="4"/>
  <c r="G23" i="4"/>
  <c r="G22" i="4"/>
  <c r="G21" i="4" s="1"/>
  <c r="F21" i="4"/>
  <c r="D23" i="4"/>
  <c r="D24" i="4"/>
  <c r="D25" i="4"/>
  <c r="D21" i="4" s="1"/>
  <c r="D26" i="4"/>
  <c r="D27" i="4"/>
  <c r="D28" i="4"/>
  <c r="D29" i="4"/>
  <c r="D22" i="4"/>
  <c r="E21" i="4"/>
  <c r="C21" i="4"/>
  <c r="B21" i="4"/>
  <c r="F16" i="4"/>
  <c r="E16" i="4"/>
  <c r="C16" i="4"/>
  <c r="B16" i="4"/>
  <c r="G14" i="4"/>
  <c r="G13" i="4"/>
  <c r="G12" i="4"/>
  <c r="G11" i="4"/>
  <c r="G10" i="4"/>
  <c r="G9" i="4"/>
  <c r="G8" i="4"/>
  <c r="G7" i="4"/>
  <c r="G6" i="4"/>
  <c r="G5" i="4"/>
  <c r="D14" i="4"/>
  <c r="D13" i="4"/>
  <c r="D12" i="4"/>
  <c r="D11" i="4"/>
  <c r="D10" i="4"/>
  <c r="D9" i="4"/>
  <c r="D8" i="4"/>
  <c r="D7" i="4"/>
  <c r="D6" i="4"/>
  <c r="D5" i="4"/>
  <c r="G31" i="4" l="1"/>
  <c r="D16" i="4"/>
  <c r="G16" i="4"/>
</calcChain>
</file>

<file path=xl/sharedStrings.xml><?xml version="1.0" encoding="utf-8"?>
<sst xmlns="http://schemas.openxmlformats.org/spreadsheetml/2006/main" count="62" uniqueCount="39">
  <si>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</si>
  <si>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</si>
  <si>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</si>
  <si>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</si>
  <si>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</si>
  <si>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</si>
  <si>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</si>
  <si>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</si>
  <si>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</si>
  <si>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</si>
  <si>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</si>
  <si>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</si>
  <si>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</si>
  <si>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</si>
  <si>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</si>
  <si>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</si>
  <si>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</si>
  <si>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</si>
  <si>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</si>
  <si>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</si>
  <si>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</si>
  <si>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</si>
  <si>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</si>
  <si>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</si>
  <si>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</si>
  <si>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</si>
  <si>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</si>
  <si>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</si>
  <si>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</si>
  <si>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</si>
  <si>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</si>
  <si>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</si>
  <si>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</si>
  <si>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</si>
  <si>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</si>
  <si>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</si>
  <si>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</si>
  <si>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</si>
  <si>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Instituto Municipal de Planeación de San Miguel de Allende, Gto.
Estado Analítico de Ingresos
Del 01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</si>
</sst>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0" fontId="8" fillId="0" borderId="6" xfId="8" applyFont="1" applyBorder="1" applyAlignment="1" applyProtection="1">
      <alignment horizontal="left" vertical="top" indent="3"/>
      <protection locked="0"/>
    </xf>
    <xf numFmtId="4" fontId="7" fillId="0" borderId="6" xfId="8" applyNumberFormat="1" applyFont="1" applyBorder="1" applyAlignment="1" applyProtection="1">
      <alignment vertical="top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0" fontId="7" fillId="0" borderId="0" xfId="8" applyFont="1" applyAlignment="1">
      <alignment horizontal="left" vertical="top" wrapText="1"/>
    </xf>
    <xf numFmtId="0" fontId="8" fillId="0" borderId="6" xfId="8" applyFont="1" applyBorder="1" applyAlignment="1">
      <alignment horizontal="center" vertical="top" wrapText="1"/>
    </xf>
    <xf numFmtId="4" fontId="3" fillId="0" borderId="9" xfId="8" applyNumberFormat="1" applyFont="1" applyBorder="1" applyAlignment="1" applyProtection="1">
      <alignment vertical="top"/>
      <protection locked="0"/>
    </xf>
    <xf numFmtId="4" fontId="3" fillId="0" borderId="11" xfId="8" applyNumberFormat="1" applyFont="1" applyBorder="1" applyAlignment="1" applyProtection="1">
      <alignment vertical="top"/>
      <protection locked="0"/>
    </xf>
    <xf numFmtId="4" fontId="7" fillId="0" borderId="4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0" fontId="7" fillId="0" borderId="8" xfId="8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/>
    </xf>
    <xf numFmtId="0" fontId="8" fillId="0" borderId="3" xfId="8" applyFont="1" applyBorder="1" applyAlignment="1">
      <alignment vertical="top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2" borderId="11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left" vertical="top" wrapText="1" indent="1"/>
    </xf>
    <xf numFmtId="0" fontId="8" fillId="0" borderId="3" xfId="8" applyFont="1" applyBorder="1" applyAlignment="1">
      <alignment horizontal="left" vertical="top" wrapText="1"/>
    </xf>
    <xf numFmtId="0" fontId="6" fillId="2" borderId="2" xfId="8" applyFont="1" applyFill="1" applyBorder="1" applyAlignment="1" applyProtection="1">
      <alignment horizontal="center" vertical="top" wrapText="1"/>
      <protection locked="0"/>
    </xf>
    <xf numFmtId="0" fontId="6" fillId="2" borderId="8" xfId="8" applyFont="1" applyFill="1" applyBorder="1" applyAlignment="1" applyProtection="1">
      <alignment horizontal="center" vertical="top"/>
      <protection locked="0"/>
    </xf>
    <xf numFmtId="0" fontId="6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0" fontId="0" fillId="0" borderId="0" xfId="8" applyFont="1" applyAlignment="1" applyProtection="1">
      <alignment horizontal="left" vertical="top" wrapText="1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1762125</xdr:colOff>
      <xdr:row>42</xdr:row>
      <xdr:rowOff>104775</xdr:rowOff>
    </xdr:from>
    <xdr:to>
      <xdr:col>5</xdr:col>
      <xdr:colOff>13743</xdr:colOff>
      <xdr:row>54</xdr:row>
      <xdr:rowOff>96908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18C8BD75-AA42-468B-9B12-AA96F4D9BDDC}"/>
            </a:ext>
          </a:extLst>
        </xdr:cNvPr>
        <xdr:cNvGrpSpPr/>
      </xdr:nvGrpSpPr>
      <xdr:grpSpPr>
        <a:xfrm>
          <a:off x="1762125" y="8010525"/>
          <a:ext cx="6009201" cy="1918300"/>
          <a:chOff x="-270215" y="8086100"/>
          <a:chExt cx="5996665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372CA95A-9089-4FD5-9542-A77423647DB7}"/>
              </a:ext>
            </a:extLst>
          </xdr:cNvPr>
          <xdr:cNvSpPr txBox="1"/>
        </xdr:nvSpPr>
        <xdr:spPr>
          <a:xfrm>
            <a:off x="3259077" y="8086100"/>
            <a:ext cx="2467373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FRANCISCO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FABIÁN TRUJILLO GODÍNEZ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Encargado de Despacho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63AD3ABC-0743-424B-9827-817C89A18217}"/>
              </a:ext>
            </a:extLst>
          </xdr:cNvPr>
          <xdr:cNvSpPr txBox="1"/>
        </xdr:nvSpPr>
        <xdr:spPr>
          <a:xfrm>
            <a:off x="-270215" y="8087832"/>
            <a:ext cx="2348031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          </a:t>
            </a:r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3"/>
  <sheetViews>
    <sheetView showGridLines="0" tabSelected="1" view="pageBreakPreview" topLeftCell="A4" zoomScale="90" zoomScaleNormal="100" zoomScaleSheetLayoutView="90" workbookViewId="0">
      <pane ySplit="1" topLeftCell="A5" activePane="bottomLeft" state="frozen"/>
      <selection activeCell="A4" sqref="A4"/>
      <selection pane="bottomLeft" activeCell="A13" sqref="A12:A13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8" width="1.83203125" style="2" customWidth="1"/>
    <col min="9" max="16384" width="12" style="2"/>
  </cols>
  <sheetData>
    <row r="1" spans="1:7" ht="33.6" customHeight="1" x14ac:dyDescent="0.2">
      <c r="A1" s="41" t="s">
        <v>38</v>
      </c>
      <c r="B1" s="42"/>
      <c r="C1" s="42"/>
      <c r="D1" s="42"/>
      <c r="E1" s="42"/>
      <c r="F1" s="42"/>
      <c r="G1" s="43"/>
    </row>
    <row r="2" spans="1:7" s="3" customFormat="1" x14ac:dyDescent="0.2">
      <c r="A2" s="33"/>
      <c r="B2" s="46" t="s">
        <v>0</v>
      </c>
      <c r="C2" s="47"/>
      <c r="D2" s="47"/>
      <c r="E2" s="47"/>
      <c r="F2" s="48"/>
      <c r="G2" s="44" t="s">
        <v>7</v>
      </c>
    </row>
    <row r="3" spans="1:7" s="1" customFormat="1" ht="24.95" customHeight="1" x14ac:dyDescent="0.2">
      <c r="A3" s="34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45"/>
    </row>
    <row r="4" spans="1:7" s="1" customFormat="1" x14ac:dyDescent="0.2">
      <c r="A4" s="35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36" t="s">
        <v>14</v>
      </c>
      <c r="B5" s="15"/>
      <c r="C5" s="15"/>
      <c r="D5" s="15">
        <f>B5+C5</f>
        <v>0</v>
      </c>
      <c r="E5" s="15"/>
      <c r="F5" s="15"/>
      <c r="G5" s="15">
        <f>F5-B5</f>
        <v>0</v>
      </c>
    </row>
    <row r="6" spans="1:7" x14ac:dyDescent="0.2">
      <c r="A6" s="37" t="s">
        <v>15</v>
      </c>
      <c r="B6" s="16"/>
      <c r="C6" s="16"/>
      <c r="D6" s="16">
        <f t="shared" ref="D6:D14" si="0">B6+C6</f>
        <v>0</v>
      </c>
      <c r="E6" s="16"/>
      <c r="F6" s="16"/>
      <c r="G6" s="16">
        <f t="shared" ref="G6:G14" si="1">F6-B6</f>
        <v>0</v>
      </c>
    </row>
    <row r="7" spans="1:7" x14ac:dyDescent="0.2">
      <c r="A7" s="36" t="s">
        <v>16</v>
      </c>
      <c r="B7" s="16"/>
      <c r="C7" s="16"/>
      <c r="D7" s="16">
        <f t="shared" si="0"/>
        <v>0</v>
      </c>
      <c r="E7" s="16"/>
      <c r="F7" s="16"/>
      <c r="G7" s="16">
        <f t="shared" si="1"/>
        <v>0</v>
      </c>
    </row>
    <row r="8" spans="1:7" x14ac:dyDescent="0.2">
      <c r="A8" s="36" t="s">
        <v>17</v>
      </c>
      <c r="B8" s="16"/>
      <c r="C8" s="16"/>
      <c r="D8" s="16">
        <f t="shared" si="0"/>
        <v>0</v>
      </c>
      <c r="E8" s="16"/>
      <c r="F8" s="16"/>
      <c r="G8" s="16">
        <f t="shared" si="1"/>
        <v>0</v>
      </c>
    </row>
    <row r="9" spans="1:7" x14ac:dyDescent="0.2">
      <c r="A9" s="36" t="s">
        <v>18</v>
      </c>
      <c r="B9" s="16"/>
      <c r="C9" s="16"/>
      <c r="D9" s="16">
        <f t="shared" si="0"/>
        <v>0</v>
      </c>
      <c r="E9" s="16"/>
      <c r="F9" s="16"/>
      <c r="G9" s="16">
        <f t="shared" si="1"/>
        <v>0</v>
      </c>
    </row>
    <row r="10" spans="1:7" x14ac:dyDescent="0.2">
      <c r="A10" s="37" t="s">
        <v>19</v>
      </c>
      <c r="B10" s="16"/>
      <c r="C10" s="16"/>
      <c r="D10" s="16">
        <f t="shared" si="0"/>
        <v>0</v>
      </c>
      <c r="E10" s="16"/>
      <c r="F10" s="16"/>
      <c r="G10" s="16">
        <f t="shared" si="1"/>
        <v>0</v>
      </c>
    </row>
    <row r="11" spans="1:7" x14ac:dyDescent="0.2">
      <c r="A11" s="36" t="s">
        <v>20</v>
      </c>
      <c r="B11" s="16">
        <v>100000</v>
      </c>
      <c r="C11" s="16"/>
      <c r="D11" s="16">
        <f t="shared" si="0"/>
        <v>100000</v>
      </c>
      <c r="E11" s="16">
        <v>66634.89</v>
      </c>
      <c r="F11" s="16">
        <v>66634.89</v>
      </c>
      <c r="G11" s="16">
        <f t="shared" si="1"/>
        <v>-33365.11</v>
      </c>
    </row>
    <row r="12" spans="1:7" ht="22.5" x14ac:dyDescent="0.2">
      <c r="A12" s="36" t="s">
        <v>21</v>
      </c>
      <c r="B12" s="16"/>
      <c r="C12" s="16"/>
      <c r="D12" s="16">
        <f t="shared" si="0"/>
        <v>0</v>
      </c>
      <c r="E12" s="16"/>
      <c r="F12" s="16"/>
      <c r="G12" s="16">
        <f t="shared" si="1"/>
        <v>0</v>
      </c>
    </row>
    <row r="13" spans="1:7" ht="22.5" x14ac:dyDescent="0.2">
      <c r="A13" s="36" t="s">
        <v>22</v>
      </c>
      <c r="B13" s="16">
        <v>10275700.449999999</v>
      </c>
      <c r="C13" s="16">
        <v>-6832114.5099999998</v>
      </c>
      <c r="D13" s="16">
        <f t="shared" si="0"/>
        <v>3443585.9399999995</v>
      </c>
      <c r="E13" s="16">
        <v>2186420.4700000002</v>
      </c>
      <c r="F13" s="16">
        <v>2186420.4700000002</v>
      </c>
      <c r="G13" s="16">
        <f t="shared" si="1"/>
        <v>-8089279.9799999986</v>
      </c>
    </row>
    <row r="14" spans="1:7" x14ac:dyDescent="0.2">
      <c r="A14" s="36" t="s">
        <v>23</v>
      </c>
      <c r="B14" s="16"/>
      <c r="C14" s="16"/>
      <c r="D14" s="16">
        <f t="shared" si="0"/>
        <v>0</v>
      </c>
      <c r="E14" s="16"/>
      <c r="F14" s="16"/>
      <c r="G14" s="16">
        <f t="shared" si="1"/>
        <v>0</v>
      </c>
    </row>
    <row r="15" spans="1:7" x14ac:dyDescent="0.2">
      <c r="B15" s="12"/>
      <c r="C15" s="12"/>
      <c r="D15" s="12"/>
      <c r="E15" s="12"/>
      <c r="F15" s="12"/>
      <c r="G15" s="12"/>
    </row>
    <row r="16" spans="1:7" x14ac:dyDescent="0.2">
      <c r="A16" s="9" t="s">
        <v>24</v>
      </c>
      <c r="B16" s="17">
        <f>SUM(B5:B14)</f>
        <v>10375700.449999999</v>
      </c>
      <c r="C16" s="17">
        <f t="shared" ref="C16" si="2">SUM(C5:C14)</f>
        <v>-6832114.5099999998</v>
      </c>
      <c r="D16" s="17">
        <f t="shared" ref="D16:F16" si="3">SUM(D5:D14)</f>
        <v>3543585.9399999995</v>
      </c>
      <c r="E16" s="17">
        <f t="shared" si="3"/>
        <v>2253055.3600000003</v>
      </c>
      <c r="F16" s="10">
        <f t="shared" si="3"/>
        <v>2253055.3600000003</v>
      </c>
      <c r="G16" s="11">
        <f t="shared" ref="G16" si="4">SUM(G5:G14)</f>
        <v>-8122645.0899999989</v>
      </c>
    </row>
    <row r="17" spans="1:7" x14ac:dyDescent="0.2">
      <c r="A17" s="22"/>
      <c r="B17" s="23"/>
      <c r="C17" s="23"/>
      <c r="D17" s="26"/>
      <c r="E17" s="24" t="s">
        <v>25</v>
      </c>
      <c r="F17" s="27"/>
      <c r="G17" s="21"/>
    </row>
    <row r="18" spans="1:7" ht="10.5" customHeight="1" x14ac:dyDescent="0.2">
      <c r="A18" s="31"/>
      <c r="B18" s="46" t="s">
        <v>0</v>
      </c>
      <c r="C18" s="47"/>
      <c r="D18" s="47"/>
      <c r="E18" s="47"/>
      <c r="F18" s="48"/>
      <c r="G18" s="44" t="s">
        <v>7</v>
      </c>
    </row>
    <row r="19" spans="1:7" ht="22.5" x14ac:dyDescent="0.2">
      <c r="A19" s="38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45"/>
    </row>
    <row r="20" spans="1:7" x14ac:dyDescent="0.2">
      <c r="A20" s="32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9" t="s">
        <v>27</v>
      </c>
      <c r="B21" s="18">
        <f t="shared" ref="B21:G21" si="5">SUM(B22+B23+B24+B25+B26+B27+B28+B29)</f>
        <v>0</v>
      </c>
      <c r="C21" s="18">
        <f t="shared" si="5"/>
        <v>0</v>
      </c>
      <c r="D21" s="18">
        <f t="shared" si="5"/>
        <v>0</v>
      </c>
      <c r="E21" s="18">
        <f t="shared" si="5"/>
        <v>0</v>
      </c>
      <c r="F21" s="18">
        <f t="shared" si="5"/>
        <v>0</v>
      </c>
      <c r="G21" s="18">
        <f t="shared" si="5"/>
        <v>0</v>
      </c>
    </row>
    <row r="22" spans="1:7" x14ac:dyDescent="0.2">
      <c r="A22" s="39" t="s">
        <v>14</v>
      </c>
      <c r="B22" s="19"/>
      <c r="C22" s="19"/>
      <c r="D22" s="19">
        <f t="shared" ref="D22:D29" si="6">B22+C22</f>
        <v>0</v>
      </c>
      <c r="E22" s="19"/>
      <c r="F22" s="19">
        <v>0</v>
      </c>
      <c r="G22" s="19">
        <f t="shared" ref="G22:G29" si="7">F22-B22</f>
        <v>0</v>
      </c>
    </row>
    <row r="23" spans="1:7" x14ac:dyDescent="0.2">
      <c r="A23" s="39" t="s">
        <v>15</v>
      </c>
      <c r="B23" s="19"/>
      <c r="C23" s="19"/>
      <c r="D23" s="19">
        <f t="shared" si="6"/>
        <v>0</v>
      </c>
      <c r="E23" s="19"/>
      <c r="F23" s="19">
        <v>0</v>
      </c>
      <c r="G23" s="19">
        <f t="shared" si="7"/>
        <v>0</v>
      </c>
    </row>
    <row r="24" spans="1:7" x14ac:dyDescent="0.2">
      <c r="A24" s="39" t="s">
        <v>16</v>
      </c>
      <c r="B24" s="19"/>
      <c r="C24" s="19"/>
      <c r="D24" s="19">
        <f t="shared" si="6"/>
        <v>0</v>
      </c>
      <c r="E24" s="19"/>
      <c r="F24" s="19">
        <v>0</v>
      </c>
      <c r="G24" s="19">
        <f t="shared" si="7"/>
        <v>0</v>
      </c>
    </row>
    <row r="25" spans="1:7" x14ac:dyDescent="0.2">
      <c r="A25" s="39" t="s">
        <v>17</v>
      </c>
      <c r="B25" s="19"/>
      <c r="C25" s="19"/>
      <c r="D25" s="19">
        <f t="shared" si="6"/>
        <v>0</v>
      </c>
      <c r="E25" s="19"/>
      <c r="F25" s="19">
        <v>0</v>
      </c>
      <c r="G25" s="19">
        <f t="shared" si="7"/>
        <v>0</v>
      </c>
    </row>
    <row r="26" spans="1:7" x14ac:dyDescent="0.2">
      <c r="A26" s="39" t="s">
        <v>28</v>
      </c>
      <c r="B26" s="19"/>
      <c r="C26" s="19"/>
      <c r="D26" s="19">
        <f t="shared" si="6"/>
        <v>0</v>
      </c>
      <c r="E26" s="19"/>
      <c r="F26" s="19">
        <v>0</v>
      </c>
      <c r="G26" s="19">
        <f t="shared" si="7"/>
        <v>0</v>
      </c>
    </row>
    <row r="27" spans="1:7" x14ac:dyDescent="0.2">
      <c r="A27" s="39" t="s">
        <v>29</v>
      </c>
      <c r="B27" s="19"/>
      <c r="C27" s="19"/>
      <c r="D27" s="19">
        <f t="shared" si="6"/>
        <v>0</v>
      </c>
      <c r="E27" s="19"/>
      <c r="F27" s="19">
        <v>0</v>
      </c>
      <c r="G27" s="19">
        <f t="shared" si="7"/>
        <v>0</v>
      </c>
    </row>
    <row r="28" spans="1:7" ht="22.5" x14ac:dyDescent="0.2">
      <c r="A28" s="39" t="s">
        <v>30</v>
      </c>
      <c r="B28" s="19"/>
      <c r="C28" s="19"/>
      <c r="D28" s="19">
        <f t="shared" si="6"/>
        <v>0</v>
      </c>
      <c r="E28" s="19"/>
      <c r="F28" s="19">
        <v>0</v>
      </c>
      <c r="G28" s="19">
        <f t="shared" si="7"/>
        <v>0</v>
      </c>
    </row>
    <row r="29" spans="1:7" ht="22.5" x14ac:dyDescent="0.2">
      <c r="A29" s="39" t="s">
        <v>22</v>
      </c>
      <c r="B29" s="19"/>
      <c r="C29" s="19"/>
      <c r="D29" s="19">
        <f t="shared" si="6"/>
        <v>0</v>
      </c>
      <c r="E29" s="19"/>
      <c r="F29" s="19">
        <v>0</v>
      </c>
      <c r="G29" s="19">
        <f t="shared" si="7"/>
        <v>0</v>
      </c>
    </row>
    <row r="30" spans="1:7" x14ac:dyDescent="0.2">
      <c r="A30" s="39"/>
      <c r="B30" s="19"/>
      <c r="C30" s="19"/>
      <c r="D30" s="19"/>
      <c r="E30" s="19"/>
      <c r="F30" s="19"/>
      <c r="G30" s="19"/>
    </row>
    <row r="31" spans="1:7" ht="33.75" x14ac:dyDescent="0.2">
      <c r="A31" s="40" t="s">
        <v>37</v>
      </c>
      <c r="B31" s="20">
        <f t="shared" ref="B31:G31" si="8">SUM(B32:B35)</f>
        <v>10375700.449999999</v>
      </c>
      <c r="C31" s="20">
        <f t="shared" si="8"/>
        <v>-6832114.5099999998</v>
      </c>
      <c r="D31" s="20">
        <f t="shared" si="8"/>
        <v>3543585.9399999995</v>
      </c>
      <c r="E31" s="20">
        <f t="shared" si="8"/>
        <v>2253055.3600000003</v>
      </c>
      <c r="F31" s="20">
        <f t="shared" si="8"/>
        <v>2253055.3600000003</v>
      </c>
      <c r="G31" s="20">
        <f t="shared" si="8"/>
        <v>-8122645.0899999989</v>
      </c>
    </row>
    <row r="32" spans="1:7" x14ac:dyDescent="0.2">
      <c r="A32" s="39" t="s">
        <v>15</v>
      </c>
      <c r="B32" s="19"/>
      <c r="C32" s="19"/>
      <c r="D32" s="19">
        <f>B32+C32</f>
        <v>0</v>
      </c>
      <c r="E32" s="19"/>
      <c r="F32" s="19"/>
      <c r="G32" s="19">
        <f>F32-B32</f>
        <v>0</v>
      </c>
    </row>
    <row r="33" spans="1:7" x14ac:dyDescent="0.2">
      <c r="A33" s="39" t="s">
        <v>31</v>
      </c>
      <c r="B33" s="19"/>
      <c r="C33" s="19"/>
      <c r="D33" s="19">
        <f>B33+C33</f>
        <v>0</v>
      </c>
      <c r="E33" s="19"/>
      <c r="F33" s="19"/>
      <c r="G33" s="19">
        <f t="shared" ref="G33:G35" si="9">F33-B33</f>
        <v>0</v>
      </c>
    </row>
    <row r="34" spans="1:7" ht="22.5" x14ac:dyDescent="0.2">
      <c r="A34" s="39" t="s">
        <v>32</v>
      </c>
      <c r="B34" s="19">
        <v>100000</v>
      </c>
      <c r="C34" s="19"/>
      <c r="D34" s="19">
        <f>B34+C34</f>
        <v>100000</v>
      </c>
      <c r="E34" s="19">
        <v>66634.89</v>
      </c>
      <c r="F34" s="19">
        <v>66634.89</v>
      </c>
      <c r="G34" s="19">
        <f t="shared" si="9"/>
        <v>-33365.11</v>
      </c>
    </row>
    <row r="35" spans="1:7" ht="22.5" x14ac:dyDescent="0.2">
      <c r="A35" s="39" t="s">
        <v>22</v>
      </c>
      <c r="B35" s="19">
        <v>10275700.449999999</v>
      </c>
      <c r="C35" s="19">
        <v>-6832114.5099999998</v>
      </c>
      <c r="D35" s="19">
        <f>B35+C35</f>
        <v>3443585.9399999995</v>
      </c>
      <c r="E35" s="19">
        <v>2186420.4700000002</v>
      </c>
      <c r="F35" s="19">
        <v>2186420.4700000002</v>
      </c>
      <c r="G35" s="19">
        <f t="shared" si="9"/>
        <v>-8089279.9799999986</v>
      </c>
    </row>
    <row r="36" spans="1:7" x14ac:dyDescent="0.2">
      <c r="A36" s="13"/>
      <c r="B36" s="19"/>
      <c r="C36" s="19"/>
      <c r="D36" s="19"/>
      <c r="E36" s="19"/>
      <c r="F36" s="19"/>
      <c r="G36" s="19"/>
    </row>
    <row r="37" spans="1:7" x14ac:dyDescent="0.2">
      <c r="A37" s="30" t="s">
        <v>33</v>
      </c>
      <c r="B37" s="20">
        <f t="shared" ref="B37:G37" si="10">SUM(B38)</f>
        <v>0</v>
      </c>
      <c r="C37" s="20">
        <f t="shared" si="10"/>
        <v>0</v>
      </c>
      <c r="D37" s="20">
        <f t="shared" si="10"/>
        <v>0</v>
      </c>
      <c r="E37" s="20">
        <f t="shared" si="10"/>
        <v>0</v>
      </c>
      <c r="F37" s="20">
        <f t="shared" si="10"/>
        <v>0</v>
      </c>
      <c r="G37" s="20">
        <f t="shared" si="10"/>
        <v>0</v>
      </c>
    </row>
    <row r="38" spans="1:7" x14ac:dyDescent="0.2">
      <c r="A38" s="39" t="s">
        <v>23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>F38-B38</f>
        <v>0</v>
      </c>
    </row>
    <row r="39" spans="1:7" x14ac:dyDescent="0.2">
      <c r="A39" s="39"/>
      <c r="B39" s="20"/>
      <c r="C39" s="20"/>
      <c r="D39" s="20"/>
      <c r="E39" s="20"/>
      <c r="F39" s="20"/>
      <c r="G39" s="20"/>
    </row>
    <row r="40" spans="1:7" x14ac:dyDescent="0.2">
      <c r="A40" s="14" t="s">
        <v>24</v>
      </c>
      <c r="B40" s="17">
        <f>SUM(B37+B31+B21)</f>
        <v>10375700.449999999</v>
      </c>
      <c r="C40" s="17">
        <f t="shared" ref="C40:G40" si="11">SUM(C37+C31+C21)</f>
        <v>-6832114.5099999998</v>
      </c>
      <c r="D40" s="17">
        <f t="shared" si="11"/>
        <v>3543585.9399999995</v>
      </c>
      <c r="E40" s="17">
        <f t="shared" si="11"/>
        <v>2253055.3600000003</v>
      </c>
      <c r="F40" s="17">
        <f t="shared" si="11"/>
        <v>2253055.3600000003</v>
      </c>
      <c r="G40" s="17">
        <f t="shared" si="11"/>
        <v>-8122645.0899999989</v>
      </c>
    </row>
    <row r="41" spans="1:7" x14ac:dyDescent="0.2">
      <c r="A41" s="28" t="s">
        <v>34</v>
      </c>
      <c r="B41" s="23"/>
      <c r="C41" s="23"/>
      <c r="D41" s="23"/>
      <c r="E41" s="24" t="s">
        <v>25</v>
      </c>
      <c r="F41" s="25"/>
      <c r="G41" s="21"/>
    </row>
    <row r="42" spans="1:7" x14ac:dyDescent="0.2">
      <c r="A42" s="28" t="s">
        <v>35</v>
      </c>
    </row>
    <row r="43" spans="1:7" ht="23.25" customHeight="1" x14ac:dyDescent="0.2">
      <c r="A43" s="49" t="s">
        <v>36</v>
      </c>
      <c r="B43" s="49"/>
      <c r="C43" s="49"/>
      <c r="D43" s="49"/>
      <c r="E43" s="49"/>
      <c r="F43" s="49"/>
      <c r="G43" s="49"/>
    </row>
  </sheetData>
  <sheetProtection formatCells="0" formatColumns="0" formatRows="0" insertRows="0" autoFilter="0"/>
  <mergeCells count="6">
    <mergeCell ref="A43:G43"/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scale="72" orientation="landscape" r:id="rId1"/>
  <ignoredErrors>
    <ignoredError sqref="B20:F20 B4:F4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1029A4-B68A-48B5-A53B-472D2F8F2F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Jessica Salgado</cp:lastModifiedBy>
  <cp:revision/>
  <cp:lastPrinted>2023-05-23T20:59:49Z</cp:lastPrinted>
  <dcterms:created xsi:type="dcterms:W3CDTF">2012-12-11T20:48:19Z</dcterms:created>
  <dcterms:modified xsi:type="dcterms:W3CDTF">2023-05-23T21:00:01Z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